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170" windowHeight="10020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I10" i="3"/>
  <c r="H10" i="3"/>
  <c r="E504" i="7" l="1"/>
  <c r="D504" i="7"/>
  <c r="C504" i="7"/>
  <c r="G362" i="7"/>
  <c r="C302" i="7"/>
  <c r="D302" i="7"/>
  <c r="E302" i="7"/>
  <c r="F302" i="7"/>
  <c r="G302" i="7"/>
  <c r="G465" i="7" l="1"/>
  <c r="F465" i="7"/>
  <c r="E465" i="7"/>
  <c r="G435" i="7"/>
  <c r="G432" i="7"/>
  <c r="G430" i="7"/>
  <c r="G426" i="7"/>
  <c r="F435" i="7"/>
  <c r="F432" i="7"/>
  <c r="F430" i="7"/>
  <c r="F426" i="7"/>
  <c r="E435" i="7"/>
  <c r="E432" i="7"/>
  <c r="E430" i="7"/>
  <c r="E426" i="7"/>
  <c r="G377" i="7"/>
  <c r="G357" i="7" s="1"/>
  <c r="F377" i="7"/>
  <c r="F357" i="7" s="1"/>
  <c r="G425" i="7" l="1"/>
  <c r="F425" i="7"/>
  <c r="E425" i="7"/>
  <c r="C258" i="7"/>
  <c r="F10" i="3"/>
  <c r="C517" i="7" l="1"/>
  <c r="C509" i="7"/>
  <c r="C508" i="7" s="1"/>
  <c r="G15" i="7"/>
  <c r="F15" i="7"/>
  <c r="C27" i="7"/>
  <c r="C26" i="7" s="1"/>
  <c r="C25" i="7" s="1"/>
  <c r="C24" i="7" s="1"/>
  <c r="C21" i="7" s="1"/>
  <c r="C20" i="7" s="1"/>
  <c r="D27" i="7"/>
  <c r="D26" i="7" s="1"/>
  <c r="D25" i="7" s="1"/>
  <c r="D24" i="7" s="1"/>
  <c r="D23" i="7" s="1"/>
  <c r="D21" i="7" s="1"/>
  <c r="D20" i="7" s="1"/>
  <c r="D19" i="7" s="1"/>
  <c r="E27" i="7"/>
  <c r="E26" i="7" s="1"/>
  <c r="E25" i="7" s="1"/>
  <c r="E24" i="7" s="1"/>
  <c r="E21" i="7" s="1"/>
  <c r="E20" i="7" s="1"/>
  <c r="G171" i="7"/>
  <c r="G170" i="7" s="1"/>
  <c r="F171" i="7"/>
  <c r="F170" i="7" s="1"/>
  <c r="E171" i="7"/>
  <c r="E170" i="7" s="1"/>
  <c r="D171" i="7"/>
  <c r="D170" i="7" s="1"/>
  <c r="C171" i="7"/>
  <c r="C170" i="7" s="1"/>
  <c r="G168" i="7"/>
  <c r="F168" i="7"/>
  <c r="E168" i="7"/>
  <c r="D168" i="7"/>
  <c r="C168" i="7"/>
  <c r="G166" i="7"/>
  <c r="F166" i="7"/>
  <c r="E166" i="7"/>
  <c r="D166" i="7"/>
  <c r="C166" i="7"/>
  <c r="G164" i="7"/>
  <c r="F164" i="7"/>
  <c r="E164" i="7"/>
  <c r="D164" i="7"/>
  <c r="C164" i="7"/>
  <c r="C137" i="7"/>
  <c r="D137" i="7"/>
  <c r="E137" i="7"/>
  <c r="F137" i="7"/>
  <c r="G137" i="7"/>
  <c r="C139" i="7"/>
  <c r="D139" i="7"/>
  <c r="E139" i="7"/>
  <c r="F139" i="7"/>
  <c r="G139" i="7"/>
  <c r="C141" i="7"/>
  <c r="D141" i="7"/>
  <c r="E141" i="7"/>
  <c r="F141" i="7"/>
  <c r="G141" i="7"/>
  <c r="G163" i="7" l="1"/>
  <c r="C163" i="7"/>
  <c r="C162" i="7" s="1"/>
  <c r="C161" i="7" s="1"/>
  <c r="G162" i="7"/>
  <c r="G161" i="7" s="1"/>
  <c r="E163" i="7"/>
  <c r="E162" i="7" s="1"/>
  <c r="E161" i="7" s="1"/>
  <c r="D163" i="7"/>
  <c r="D162" i="7" s="1"/>
  <c r="D161" i="7" s="1"/>
  <c r="F163" i="7"/>
  <c r="F162" i="7" s="1"/>
  <c r="F161" i="7" s="1"/>
  <c r="D79" i="7"/>
  <c r="G533" i="7"/>
  <c r="G532" i="7" s="1"/>
  <c r="G531" i="7" s="1"/>
  <c r="F533" i="7"/>
  <c r="F532" i="7" s="1"/>
  <c r="F531" i="7" s="1"/>
  <c r="E533" i="7"/>
  <c r="E532" i="7" s="1"/>
  <c r="E531" i="7" s="1"/>
  <c r="D531" i="7"/>
  <c r="C533" i="7"/>
  <c r="C532" i="7" s="1"/>
  <c r="C531" i="7" s="1"/>
  <c r="D465" i="7"/>
  <c r="C467" i="7"/>
  <c r="C466" i="7" s="1"/>
  <c r="C465" i="7" s="1"/>
  <c r="C275" i="7" l="1"/>
  <c r="C480" i="7"/>
  <c r="G537" i="7" l="1"/>
  <c r="G536" i="7" s="1"/>
  <c r="F537" i="7"/>
  <c r="E537" i="7"/>
  <c r="E536" i="7" s="1"/>
  <c r="F536" i="7"/>
  <c r="C475" i="7"/>
  <c r="C245" i="7"/>
  <c r="C242" i="7"/>
  <c r="C211" i="7"/>
  <c r="C201" i="7"/>
  <c r="C13" i="7"/>
  <c r="C12" i="7" s="1"/>
  <c r="C11" i="7" s="1"/>
  <c r="C10" i="7" s="1"/>
  <c r="C8" i="7" s="1"/>
  <c r="C7" i="7" s="1"/>
  <c r="C6" i="7" s="1"/>
  <c r="D12" i="7"/>
  <c r="D11" i="7" s="1"/>
  <c r="D10" i="7" s="1"/>
  <c r="D8" i="7" s="1"/>
  <c r="D7" i="7" s="1"/>
  <c r="D6" i="7" s="1"/>
  <c r="E11" i="7"/>
  <c r="E10" i="7" s="1"/>
  <c r="E8" i="7" s="1"/>
  <c r="E7" i="7" s="1"/>
  <c r="E6" i="7" s="1"/>
  <c r="F13" i="7"/>
  <c r="F11" i="7" s="1"/>
  <c r="F10" i="7" s="1"/>
  <c r="F8" i="7" s="1"/>
  <c r="F7" i="7" s="1"/>
  <c r="F6" i="7" s="1"/>
  <c r="G11" i="7"/>
  <c r="G10" i="7" s="1"/>
  <c r="G8" i="7" s="1"/>
  <c r="G7" i="7" s="1"/>
  <c r="G6" i="7" s="1"/>
  <c r="F27" i="7"/>
  <c r="F26" i="7" s="1"/>
  <c r="F25" i="7" s="1"/>
  <c r="F24" i="7" s="1"/>
  <c r="F23" i="7" s="1"/>
  <c r="F21" i="7" s="1"/>
  <c r="F20" i="7" s="1"/>
  <c r="G27" i="7"/>
  <c r="G26" i="7" s="1"/>
  <c r="G25" i="7" s="1"/>
  <c r="G24" i="7" s="1"/>
  <c r="G23" i="7" s="1"/>
  <c r="G21" i="7" s="1"/>
  <c r="G20" i="7" s="1"/>
  <c r="E35" i="7"/>
  <c r="F35" i="7"/>
  <c r="G35" i="7"/>
  <c r="D39" i="7"/>
  <c r="E39" i="7"/>
  <c r="F39" i="7"/>
  <c r="G39" i="7"/>
  <c r="C44" i="7"/>
  <c r="D44" i="7"/>
  <c r="E44" i="7"/>
  <c r="F44" i="7"/>
  <c r="G44" i="7"/>
  <c r="C53" i="7"/>
  <c r="D53" i="7"/>
  <c r="E53" i="7"/>
  <c r="F53" i="7"/>
  <c r="G53" i="7"/>
  <c r="C60" i="7"/>
  <c r="C59" i="7" s="1"/>
  <c r="D60" i="7"/>
  <c r="D59" i="7" s="1"/>
  <c r="E60" i="7"/>
  <c r="E59" i="7" s="1"/>
  <c r="F60" i="7"/>
  <c r="F59" i="7" s="1"/>
  <c r="G60" i="7"/>
  <c r="G59" i="7" s="1"/>
  <c r="C66" i="7"/>
  <c r="D66" i="7"/>
  <c r="E66" i="7"/>
  <c r="F66" i="7"/>
  <c r="G66" i="7"/>
  <c r="C68" i="7"/>
  <c r="D68" i="7"/>
  <c r="E68" i="7"/>
  <c r="F68" i="7"/>
  <c r="G68" i="7"/>
  <c r="C77" i="7"/>
  <c r="C76" i="7" s="1"/>
  <c r="C75" i="7" s="1"/>
  <c r="C74" i="7" s="1"/>
  <c r="D77" i="7"/>
  <c r="D76" i="7" s="1"/>
  <c r="D75" i="7" s="1"/>
  <c r="E77" i="7"/>
  <c r="E76" i="7" s="1"/>
  <c r="E75" i="7" s="1"/>
  <c r="E74" i="7" s="1"/>
  <c r="F77" i="7"/>
  <c r="F76" i="7" s="1"/>
  <c r="F75" i="7" s="1"/>
  <c r="F74" i="7" s="1"/>
  <c r="G77" i="7"/>
  <c r="G76" i="7" s="1"/>
  <c r="G75" i="7" s="1"/>
  <c r="G74" i="7" s="1"/>
  <c r="C82" i="7"/>
  <c r="C81" i="7" s="1"/>
  <c r="C80" i="7" s="1"/>
  <c r="C79" i="7" s="1"/>
  <c r="D90" i="7"/>
  <c r="E90" i="7"/>
  <c r="F90" i="7"/>
  <c r="G90" i="7"/>
  <c r="C92" i="7"/>
  <c r="D92" i="7"/>
  <c r="E92" i="7"/>
  <c r="F92" i="7"/>
  <c r="G92" i="7"/>
  <c r="C94" i="7"/>
  <c r="D94" i="7"/>
  <c r="E94" i="7"/>
  <c r="F94" i="7"/>
  <c r="G94" i="7"/>
  <c r="C96" i="7"/>
  <c r="D96" i="7"/>
  <c r="E96" i="7"/>
  <c r="F96" i="7"/>
  <c r="G96" i="7"/>
  <c r="C97" i="7"/>
  <c r="D97" i="7"/>
  <c r="E97" i="7"/>
  <c r="F97" i="7"/>
  <c r="G97" i="7"/>
  <c r="C104" i="7"/>
  <c r="C103" i="7" s="1"/>
  <c r="C102" i="7" s="1"/>
  <c r="C101" i="7" s="1"/>
  <c r="C100" i="7" s="1"/>
  <c r="D104" i="7"/>
  <c r="D103" i="7" s="1"/>
  <c r="D102" i="7" s="1"/>
  <c r="D101" i="7" s="1"/>
  <c r="E104" i="7"/>
  <c r="E103" i="7" s="1"/>
  <c r="E102" i="7" s="1"/>
  <c r="E101" i="7" s="1"/>
  <c r="E100" i="7" s="1"/>
  <c r="F104" i="7"/>
  <c r="F103" i="7" s="1"/>
  <c r="F102" i="7" s="1"/>
  <c r="F101" i="7" s="1"/>
  <c r="F100" i="7" s="1"/>
  <c r="G104" i="7"/>
  <c r="G103" i="7" s="1"/>
  <c r="G102" i="7" s="1"/>
  <c r="G101" i="7" s="1"/>
  <c r="G100" i="7" s="1"/>
  <c r="C110" i="7"/>
  <c r="D110" i="7"/>
  <c r="E110" i="7"/>
  <c r="F110" i="7"/>
  <c r="G110" i="7"/>
  <c r="C112" i="7"/>
  <c r="D112" i="7"/>
  <c r="E112" i="7"/>
  <c r="F112" i="7"/>
  <c r="G112" i="7"/>
  <c r="C114" i="7"/>
  <c r="D114" i="7"/>
  <c r="E114" i="7"/>
  <c r="F114" i="7"/>
  <c r="G114" i="7"/>
  <c r="D117" i="7"/>
  <c r="D116" i="7" s="1"/>
  <c r="E117" i="7"/>
  <c r="E116" i="7" s="1"/>
  <c r="F117" i="7"/>
  <c r="F116" i="7" s="1"/>
  <c r="G117" i="7"/>
  <c r="G116" i="7" s="1"/>
  <c r="C123" i="7"/>
  <c r="D123" i="7"/>
  <c r="E123" i="7"/>
  <c r="F123" i="7"/>
  <c r="G123" i="7"/>
  <c r="C125" i="7"/>
  <c r="D125" i="7"/>
  <c r="E125" i="7"/>
  <c r="F125" i="7"/>
  <c r="G125" i="7"/>
  <c r="C127" i="7"/>
  <c r="D127" i="7"/>
  <c r="E127" i="7"/>
  <c r="F127" i="7"/>
  <c r="G127" i="7"/>
  <c r="C130" i="7"/>
  <c r="C129" i="7" s="1"/>
  <c r="D130" i="7"/>
  <c r="D129" i="7" s="1"/>
  <c r="E130" i="7"/>
  <c r="E129" i="7" s="1"/>
  <c r="F130" i="7"/>
  <c r="F129" i="7" s="1"/>
  <c r="G130" i="7"/>
  <c r="G129" i="7" s="1"/>
  <c r="C144" i="7"/>
  <c r="C143" i="7" s="1"/>
  <c r="D144" i="7"/>
  <c r="D143" i="7" s="1"/>
  <c r="E144" i="7"/>
  <c r="E143" i="7" s="1"/>
  <c r="F144" i="7"/>
  <c r="F143" i="7" s="1"/>
  <c r="G144" i="7"/>
  <c r="G143" i="7" s="1"/>
  <c r="C150" i="7"/>
  <c r="D150" i="7"/>
  <c r="E150" i="7"/>
  <c r="F150" i="7"/>
  <c r="G150" i="7"/>
  <c r="C152" i="7"/>
  <c r="D152" i="7"/>
  <c r="E152" i="7"/>
  <c r="F152" i="7"/>
  <c r="G152" i="7"/>
  <c r="C154" i="7"/>
  <c r="D154" i="7"/>
  <c r="E154" i="7"/>
  <c r="F154" i="7"/>
  <c r="G154" i="7"/>
  <c r="C157" i="7"/>
  <c r="C156" i="7" s="1"/>
  <c r="D157" i="7"/>
  <c r="D156" i="7" s="1"/>
  <c r="F156" i="7"/>
  <c r="G156" i="7"/>
  <c r="C179" i="7"/>
  <c r="C178" i="7" s="1"/>
  <c r="C177" i="7" s="1"/>
  <c r="C176" i="7" s="1"/>
  <c r="C175" i="7" s="1"/>
  <c r="D179" i="7"/>
  <c r="D178" i="7" s="1"/>
  <c r="D177" i="7" s="1"/>
  <c r="D176" i="7" s="1"/>
  <c r="D175" i="7" s="1"/>
  <c r="E179" i="7"/>
  <c r="E178" i="7" s="1"/>
  <c r="E177" i="7" s="1"/>
  <c r="E176" i="7" s="1"/>
  <c r="E175" i="7" s="1"/>
  <c r="F179" i="7"/>
  <c r="F178" i="7" s="1"/>
  <c r="F177" i="7" s="1"/>
  <c r="F176" i="7" s="1"/>
  <c r="F175" i="7" s="1"/>
  <c r="G179" i="7"/>
  <c r="G178" i="7" s="1"/>
  <c r="G177" i="7" s="1"/>
  <c r="G176" i="7" s="1"/>
  <c r="G175" i="7" s="1"/>
  <c r="C185" i="7"/>
  <c r="C184" i="7" s="1"/>
  <c r="C183" i="7" s="1"/>
  <c r="C182" i="7" s="1"/>
  <c r="C181" i="7" s="1"/>
  <c r="D185" i="7"/>
  <c r="D184" i="7" s="1"/>
  <c r="D183" i="7" s="1"/>
  <c r="D182" i="7" s="1"/>
  <c r="D181" i="7" s="1"/>
  <c r="E185" i="7"/>
  <c r="E184" i="7" s="1"/>
  <c r="E183" i="7" s="1"/>
  <c r="E182" i="7" s="1"/>
  <c r="E181" i="7" s="1"/>
  <c r="F185" i="7"/>
  <c r="F184" i="7" s="1"/>
  <c r="F183" i="7" s="1"/>
  <c r="F182" i="7" s="1"/>
  <c r="F181" i="7" s="1"/>
  <c r="G185" i="7"/>
  <c r="G184" i="7" s="1"/>
  <c r="G183" i="7" s="1"/>
  <c r="G182" i="7" s="1"/>
  <c r="G181" i="7" s="1"/>
  <c r="C192" i="7"/>
  <c r="C191" i="7" s="1"/>
  <c r="C190" i="7" s="1"/>
  <c r="C189" i="7" s="1"/>
  <c r="C188" i="7" s="1"/>
  <c r="C187" i="7" s="1"/>
  <c r="D192" i="7"/>
  <c r="D191" i="7" s="1"/>
  <c r="D190" i="7" s="1"/>
  <c r="D189" i="7" s="1"/>
  <c r="D188" i="7" s="1"/>
  <c r="D187" i="7" s="1"/>
  <c r="E192" i="7"/>
  <c r="E191" i="7" s="1"/>
  <c r="E190" i="7" s="1"/>
  <c r="E189" i="7" s="1"/>
  <c r="E188" i="7" s="1"/>
  <c r="E187" i="7" s="1"/>
  <c r="F192" i="7"/>
  <c r="F191" i="7" s="1"/>
  <c r="F190" i="7" s="1"/>
  <c r="F189" i="7" s="1"/>
  <c r="F188" i="7" s="1"/>
  <c r="F187" i="7" s="1"/>
  <c r="G192" i="7"/>
  <c r="G191" i="7" s="1"/>
  <c r="G190" i="7" s="1"/>
  <c r="G189" i="7" s="1"/>
  <c r="G188" i="7" s="1"/>
  <c r="G187" i="7" s="1"/>
  <c r="C215" i="7"/>
  <c r="C221" i="7"/>
  <c r="C255" i="7"/>
  <c r="D255" i="7"/>
  <c r="E255" i="7"/>
  <c r="F255" i="7"/>
  <c r="G255" i="7"/>
  <c r="D258" i="7"/>
  <c r="E258" i="7"/>
  <c r="F258" i="7"/>
  <c r="G258" i="7"/>
  <c r="C262" i="7"/>
  <c r="D262" i="7"/>
  <c r="E262" i="7"/>
  <c r="F262" i="7"/>
  <c r="G262" i="7"/>
  <c r="D266" i="7"/>
  <c r="E266" i="7"/>
  <c r="F266" i="7"/>
  <c r="G266" i="7"/>
  <c r="D284" i="7"/>
  <c r="E284" i="7"/>
  <c r="F284" i="7"/>
  <c r="G284" i="7"/>
  <c r="C301" i="7"/>
  <c r="C300" i="7" s="1"/>
  <c r="E300" i="7"/>
  <c r="F300" i="7"/>
  <c r="D309" i="7"/>
  <c r="E309" i="7"/>
  <c r="F309" i="7"/>
  <c r="G309" i="7"/>
  <c r="D313" i="7"/>
  <c r="F313" i="7"/>
  <c r="G313" i="7"/>
  <c r="D315" i="7"/>
  <c r="E315" i="7"/>
  <c r="F315" i="7"/>
  <c r="G315" i="7"/>
  <c r="D318" i="7"/>
  <c r="E318" i="7"/>
  <c r="F318" i="7"/>
  <c r="G318" i="7"/>
  <c r="D320" i="7"/>
  <c r="E320" i="7"/>
  <c r="F320" i="7"/>
  <c r="G320" i="7"/>
  <c r="C325" i="7"/>
  <c r="C324" i="7" s="1"/>
  <c r="C323" i="7" s="1"/>
  <c r="C322" i="7" s="1"/>
  <c r="D325" i="7"/>
  <c r="D322" i="7" s="1"/>
  <c r="E323" i="7"/>
  <c r="E322" i="7" s="1"/>
  <c r="F323" i="7"/>
  <c r="F322" i="7" s="1"/>
  <c r="G323" i="7"/>
  <c r="G322" i="7" s="1"/>
  <c r="C341" i="7"/>
  <c r="C340" i="7" s="1"/>
  <c r="C339" i="7" s="1"/>
  <c r="C338" i="7" s="1"/>
  <c r="D341" i="7"/>
  <c r="D340" i="7" s="1"/>
  <c r="D339" i="7" s="1"/>
  <c r="D338" i="7" s="1"/>
  <c r="E341" i="7"/>
  <c r="E340" i="7" s="1"/>
  <c r="E339" i="7" s="1"/>
  <c r="E338" i="7" s="1"/>
  <c r="F341" i="7"/>
  <c r="F340" i="7" s="1"/>
  <c r="F339" i="7" s="1"/>
  <c r="F338" i="7" s="1"/>
  <c r="G341" i="7"/>
  <c r="G340" i="7" s="1"/>
  <c r="G339" i="7" s="1"/>
  <c r="G338" i="7" s="1"/>
  <c r="C346" i="7"/>
  <c r="C345" i="7" s="1"/>
  <c r="C344" i="7" s="1"/>
  <c r="C343" i="7" s="1"/>
  <c r="D346" i="7"/>
  <c r="D345" i="7" s="1"/>
  <c r="D344" i="7" s="1"/>
  <c r="D343" i="7" s="1"/>
  <c r="E346" i="7"/>
  <c r="E345" i="7" s="1"/>
  <c r="E344" i="7" s="1"/>
  <c r="E343" i="7" s="1"/>
  <c r="F346" i="7"/>
  <c r="F345" i="7" s="1"/>
  <c r="F344" i="7" s="1"/>
  <c r="F343" i="7" s="1"/>
  <c r="G346" i="7"/>
  <c r="G345" i="7" s="1"/>
  <c r="G344" i="7" s="1"/>
  <c r="G343" i="7" s="1"/>
  <c r="C352" i="7"/>
  <c r="C351" i="7" s="1"/>
  <c r="C350" i="7" s="1"/>
  <c r="C349" i="7" s="1"/>
  <c r="D352" i="7"/>
  <c r="D351" i="7" s="1"/>
  <c r="D350" i="7" s="1"/>
  <c r="D349" i="7" s="1"/>
  <c r="E352" i="7"/>
  <c r="E351" i="7" s="1"/>
  <c r="E350" i="7" s="1"/>
  <c r="E349" i="7" s="1"/>
  <c r="F352" i="7"/>
  <c r="F351" i="7" s="1"/>
  <c r="F350" i="7" s="1"/>
  <c r="F349" i="7" s="1"/>
  <c r="G352" i="7"/>
  <c r="G351" i="7" s="1"/>
  <c r="G350" i="7" s="1"/>
  <c r="G349" i="7" s="1"/>
  <c r="D358" i="7"/>
  <c r="D362" i="7"/>
  <c r="E362" i="7"/>
  <c r="D377" i="7"/>
  <c r="E377" i="7"/>
  <c r="C380" i="7"/>
  <c r="C379" i="7" s="1"/>
  <c r="D380" i="7"/>
  <c r="D379" i="7" s="1"/>
  <c r="E380" i="7"/>
  <c r="E379" i="7" s="1"/>
  <c r="F380" i="7"/>
  <c r="F379" i="7" s="1"/>
  <c r="G380" i="7"/>
  <c r="G379" i="7" s="1"/>
  <c r="C385" i="7"/>
  <c r="D385" i="7"/>
  <c r="E385" i="7"/>
  <c r="F385" i="7"/>
  <c r="G385" i="7"/>
  <c r="D389" i="7"/>
  <c r="E389" i="7"/>
  <c r="F389" i="7"/>
  <c r="G389" i="7"/>
  <c r="D396" i="7"/>
  <c r="E396" i="7"/>
  <c r="F396" i="7"/>
  <c r="G396" i="7"/>
  <c r="C401" i="7"/>
  <c r="D401" i="7"/>
  <c r="C404" i="7"/>
  <c r="C403" i="7" s="1"/>
  <c r="D404" i="7"/>
  <c r="D403" i="7" s="1"/>
  <c r="E404" i="7"/>
  <c r="E403" i="7" s="1"/>
  <c r="F404" i="7"/>
  <c r="F403" i="7" s="1"/>
  <c r="G404" i="7"/>
  <c r="G403" i="7" s="1"/>
  <c r="C410" i="7"/>
  <c r="D410" i="7"/>
  <c r="E410" i="7"/>
  <c r="F410" i="7"/>
  <c r="G410" i="7"/>
  <c r="C413" i="7"/>
  <c r="D413" i="7"/>
  <c r="E413" i="7"/>
  <c r="F413" i="7"/>
  <c r="G413" i="7"/>
  <c r="C417" i="7"/>
  <c r="D417" i="7"/>
  <c r="E417" i="7"/>
  <c r="F417" i="7"/>
  <c r="G417" i="7"/>
  <c r="C420" i="7"/>
  <c r="D420" i="7"/>
  <c r="E420" i="7"/>
  <c r="F420" i="7"/>
  <c r="G420" i="7"/>
  <c r="C426" i="7"/>
  <c r="D426" i="7"/>
  <c r="D430" i="7"/>
  <c r="C432" i="7"/>
  <c r="D432" i="7"/>
  <c r="C435" i="7"/>
  <c r="D435" i="7"/>
  <c r="C437" i="7"/>
  <c r="D437" i="7"/>
  <c r="E437" i="7"/>
  <c r="E434" i="7" s="1"/>
  <c r="E424" i="7" s="1"/>
  <c r="E423" i="7" s="1"/>
  <c r="F437" i="7"/>
  <c r="F434" i="7" s="1"/>
  <c r="F424" i="7" s="1"/>
  <c r="F423" i="7" s="1"/>
  <c r="G437" i="7"/>
  <c r="G434" i="7" s="1"/>
  <c r="G424" i="7" s="1"/>
  <c r="G423" i="7" s="1"/>
  <c r="C442" i="7"/>
  <c r="D442" i="7"/>
  <c r="E442" i="7"/>
  <c r="F442" i="7"/>
  <c r="G442" i="7"/>
  <c r="D446" i="7"/>
  <c r="E446" i="7"/>
  <c r="F446" i="7"/>
  <c r="G446" i="7"/>
  <c r="C448" i="7"/>
  <c r="D448" i="7"/>
  <c r="E448" i="7"/>
  <c r="F448" i="7"/>
  <c r="G448" i="7"/>
  <c r="C451" i="7"/>
  <c r="C450" i="7" s="1"/>
  <c r="D451" i="7"/>
  <c r="D450" i="7" s="1"/>
  <c r="E451" i="7"/>
  <c r="E450" i="7" s="1"/>
  <c r="F451" i="7"/>
  <c r="F450" i="7" s="1"/>
  <c r="G451" i="7"/>
  <c r="G450" i="7" s="1"/>
  <c r="C457" i="7"/>
  <c r="C456" i="7" s="1"/>
  <c r="C455" i="7" s="1"/>
  <c r="C454" i="7" s="1"/>
  <c r="D455" i="7"/>
  <c r="D454" i="7" s="1"/>
  <c r="E455" i="7"/>
  <c r="E454" i="7" s="1"/>
  <c r="F455" i="7"/>
  <c r="F454" i="7" s="1"/>
  <c r="G455" i="7"/>
  <c r="G454" i="7" s="1"/>
  <c r="C459" i="7"/>
  <c r="E461" i="7"/>
  <c r="E460" i="7" s="1"/>
  <c r="E459" i="7" s="1"/>
  <c r="F461" i="7"/>
  <c r="F460" i="7" s="1"/>
  <c r="F459" i="7" s="1"/>
  <c r="G461" i="7"/>
  <c r="G460" i="7" s="1"/>
  <c r="G459" i="7" s="1"/>
  <c r="C489" i="7"/>
  <c r="C502" i="7"/>
  <c r="C506" i="7"/>
  <c r="D506" i="7"/>
  <c r="E506" i="7"/>
  <c r="E501" i="7" s="1"/>
  <c r="F506" i="7"/>
  <c r="F501" i="7" s="1"/>
  <c r="G506" i="7"/>
  <c r="G501" i="7" s="1"/>
  <c r="D517" i="7"/>
  <c r="E517" i="7"/>
  <c r="F517" i="7"/>
  <c r="G517" i="7"/>
  <c r="C522" i="7"/>
  <c r="C521" i="7" s="1"/>
  <c r="C520" i="7" s="1"/>
  <c r="C519" i="7" s="1"/>
  <c r="D519" i="7"/>
  <c r="C529" i="7"/>
  <c r="C528" i="7" s="1"/>
  <c r="C527" i="7" s="1"/>
  <c r="C526" i="7" s="1"/>
  <c r="D527" i="7"/>
  <c r="D526" i="7" s="1"/>
  <c r="E528" i="7"/>
  <c r="E527" i="7" s="1"/>
  <c r="F528" i="7"/>
  <c r="F527" i="7" s="1"/>
  <c r="G528" i="7"/>
  <c r="G527" i="7" s="1"/>
  <c r="C549" i="7"/>
  <c r="C548" i="7" s="1"/>
  <c r="C547" i="7" s="1"/>
  <c r="C546" i="7" s="1"/>
  <c r="C545" i="7" s="1"/>
  <c r="D549" i="7"/>
  <c r="D548" i="7" s="1"/>
  <c r="D547" i="7" s="1"/>
  <c r="D546" i="7" s="1"/>
  <c r="E549" i="7"/>
  <c r="E548" i="7" s="1"/>
  <c r="E547" i="7" s="1"/>
  <c r="E546" i="7" s="1"/>
  <c r="E545" i="7" s="1"/>
  <c r="F549" i="7"/>
  <c r="F548" i="7" s="1"/>
  <c r="F547" i="7" s="1"/>
  <c r="F546" i="7" s="1"/>
  <c r="F545" i="7" s="1"/>
  <c r="G549" i="7"/>
  <c r="G548" i="7" s="1"/>
  <c r="G547" i="7" s="1"/>
  <c r="G546" i="7" s="1"/>
  <c r="G545" i="7" s="1"/>
  <c r="C555" i="7"/>
  <c r="C554" i="7" s="1"/>
  <c r="C553" i="7" s="1"/>
  <c r="D554" i="7"/>
  <c r="D553" i="7" s="1"/>
  <c r="E554" i="7"/>
  <c r="E553" i="7" s="1"/>
  <c r="F554" i="7"/>
  <c r="F553" i="7" s="1"/>
  <c r="G555" i="7"/>
  <c r="G554" i="7" s="1"/>
  <c r="G553" i="7" s="1"/>
  <c r="C559" i="7"/>
  <c r="C558" i="7" s="1"/>
  <c r="C557" i="7" s="1"/>
  <c r="D558" i="7"/>
  <c r="D557" i="7" s="1"/>
  <c r="E558" i="7"/>
  <c r="E557" i="7" s="1"/>
  <c r="F559" i="7"/>
  <c r="F558" i="7" s="1"/>
  <c r="F557" i="7" s="1"/>
  <c r="G558" i="7"/>
  <c r="G557" i="7" s="1"/>
  <c r="C564" i="7"/>
  <c r="C563" i="7" s="1"/>
  <c r="C562" i="7" s="1"/>
  <c r="D564" i="7"/>
  <c r="D563" i="7" s="1"/>
  <c r="D562" i="7" s="1"/>
  <c r="E564" i="7"/>
  <c r="E563" i="7" s="1"/>
  <c r="E562" i="7" s="1"/>
  <c r="F564" i="7"/>
  <c r="F563" i="7" s="1"/>
  <c r="F562" i="7" s="1"/>
  <c r="G564" i="7"/>
  <c r="G563" i="7" s="1"/>
  <c r="G562" i="7" s="1"/>
  <c r="C568" i="7"/>
  <c r="C567" i="7" s="1"/>
  <c r="C566" i="7" s="1"/>
  <c r="D568" i="7"/>
  <c r="D567" i="7" s="1"/>
  <c r="D566" i="7" s="1"/>
  <c r="E568" i="7"/>
  <c r="E567" i="7" s="1"/>
  <c r="E566" i="7" s="1"/>
  <c r="F568" i="7"/>
  <c r="F567" i="7" s="1"/>
  <c r="F566" i="7" s="1"/>
  <c r="G568" i="7"/>
  <c r="G567" i="7" s="1"/>
  <c r="G566" i="7" s="1"/>
  <c r="C573" i="7"/>
  <c r="C572" i="7" s="1"/>
  <c r="C571" i="7" s="1"/>
  <c r="D573" i="7"/>
  <c r="D572" i="7" s="1"/>
  <c r="D571" i="7" s="1"/>
  <c r="E573" i="7"/>
  <c r="E572" i="7" s="1"/>
  <c r="E571" i="7" s="1"/>
  <c r="F573" i="7"/>
  <c r="F572" i="7" s="1"/>
  <c r="F571" i="7" s="1"/>
  <c r="G573" i="7"/>
  <c r="G572" i="7" s="1"/>
  <c r="G571" i="7" s="1"/>
  <c r="C577" i="7"/>
  <c r="C576" i="7" s="1"/>
  <c r="C575" i="7" s="1"/>
  <c r="D577" i="7"/>
  <c r="D576" i="7" s="1"/>
  <c r="D575" i="7" s="1"/>
  <c r="E577" i="7"/>
  <c r="E576" i="7" s="1"/>
  <c r="E575" i="7" s="1"/>
  <c r="F577" i="7"/>
  <c r="F576" i="7" s="1"/>
  <c r="F575" i="7" s="1"/>
  <c r="G577" i="7"/>
  <c r="G576" i="7" s="1"/>
  <c r="G575" i="7" s="1"/>
  <c r="C583" i="7"/>
  <c r="D583" i="7"/>
  <c r="E583" i="7"/>
  <c r="F583" i="7"/>
  <c r="G583" i="7"/>
  <c r="C586" i="7"/>
  <c r="D586" i="7"/>
  <c r="E586" i="7"/>
  <c r="F586" i="7"/>
  <c r="G586" i="7"/>
  <c r="C589" i="7"/>
  <c r="C588" i="7" s="1"/>
  <c r="F589" i="7"/>
  <c r="F588" i="7" s="1"/>
  <c r="G589" i="7"/>
  <c r="G588" i="7" s="1"/>
  <c r="E357" i="7" l="1"/>
  <c r="D357" i="7"/>
  <c r="D299" i="7"/>
  <c r="D100" i="7"/>
  <c r="E552" i="7"/>
  <c r="F441" i="7"/>
  <c r="F440" i="7" s="1"/>
  <c r="F439" i="7" s="1"/>
  <c r="F422" i="7" s="1"/>
  <c r="D441" i="7"/>
  <c r="D440" i="7" s="1"/>
  <c r="D439" i="7" s="1"/>
  <c r="F510" i="7"/>
  <c r="F509" i="7" s="1"/>
  <c r="F508" i="7" s="1"/>
  <c r="G109" i="7"/>
  <c r="G108" i="7" s="1"/>
  <c r="G107" i="7" s="1"/>
  <c r="E109" i="7"/>
  <c r="E108" i="7" s="1"/>
  <c r="E107" i="7" s="1"/>
  <c r="G65" i="7"/>
  <c r="G64" i="7" s="1"/>
  <c r="G63" i="7" s="1"/>
  <c r="G62" i="7" s="1"/>
  <c r="E65" i="7"/>
  <c r="E64" i="7" s="1"/>
  <c r="E63" i="7" s="1"/>
  <c r="E62" i="7" s="1"/>
  <c r="C64" i="7"/>
  <c r="C63" i="7" s="1"/>
  <c r="C62" i="7" s="1"/>
  <c r="F65" i="7"/>
  <c r="F64" i="7" s="1"/>
  <c r="F63" i="7" s="1"/>
  <c r="F62" i="7" s="1"/>
  <c r="D65" i="7"/>
  <c r="D64" i="7" s="1"/>
  <c r="D63" i="7" s="1"/>
  <c r="D62" i="7" s="1"/>
  <c r="C408" i="7"/>
  <c r="C407" i="7" s="1"/>
  <c r="C406" i="7" s="1"/>
  <c r="D149" i="7"/>
  <c r="D148" i="7" s="1"/>
  <c r="D147" i="7" s="1"/>
  <c r="F136" i="7"/>
  <c r="F135" i="7" s="1"/>
  <c r="F134" i="7" s="1"/>
  <c r="G582" i="7"/>
  <c r="G581" i="7" s="1"/>
  <c r="G580" i="7" s="1"/>
  <c r="G579" i="7" s="1"/>
  <c r="E582" i="7"/>
  <c r="E581" i="7" s="1"/>
  <c r="C582" i="7"/>
  <c r="C581" i="7" s="1"/>
  <c r="C580" i="7" s="1"/>
  <c r="C579" i="7" s="1"/>
  <c r="F582" i="7"/>
  <c r="F581" i="7" s="1"/>
  <c r="F580" i="7" s="1"/>
  <c r="F579" i="7" s="1"/>
  <c r="D582" i="7"/>
  <c r="D581" i="7" s="1"/>
  <c r="F561" i="7"/>
  <c r="C488" i="7"/>
  <c r="C487" i="7" s="1"/>
  <c r="C486" i="7" s="1"/>
  <c r="E384" i="7"/>
  <c r="E383" i="7" s="1"/>
  <c r="E382" i="7" s="1"/>
  <c r="D317" i="7"/>
  <c r="D136" i="7"/>
  <c r="D135" i="7" s="1"/>
  <c r="D134" i="7" s="1"/>
  <c r="E570" i="7"/>
  <c r="F570" i="7"/>
  <c r="D570" i="7"/>
  <c r="G570" i="7"/>
  <c r="C570" i="7"/>
  <c r="G561" i="7"/>
  <c r="E561" i="7"/>
  <c r="C561" i="7"/>
  <c r="G384" i="7"/>
  <c r="G383" i="7" s="1"/>
  <c r="G382" i="7" s="1"/>
  <c r="E122" i="7"/>
  <c r="E121" i="7" s="1"/>
  <c r="E120" i="7" s="1"/>
  <c r="G552" i="7"/>
  <c r="C552" i="7"/>
  <c r="F552" i="7"/>
  <c r="D552" i="7"/>
  <c r="G408" i="7"/>
  <c r="G407" i="7" s="1"/>
  <c r="G406" i="7" s="1"/>
  <c r="D356" i="7"/>
  <c r="D355" i="7" s="1"/>
  <c r="D308" i="7"/>
  <c r="E174" i="7"/>
  <c r="E160" i="7" s="1"/>
  <c r="C174" i="7"/>
  <c r="E34" i="7"/>
  <c r="E33" i="7" s="1"/>
  <c r="E32" i="7" s="1"/>
  <c r="E31" i="7" s="1"/>
  <c r="D509" i="7"/>
  <c r="D508" i="7" s="1"/>
  <c r="G510" i="7"/>
  <c r="G509" i="7" s="1"/>
  <c r="G508" i="7" s="1"/>
  <c r="E509" i="7"/>
  <c r="E508" i="7" s="1"/>
  <c r="C501" i="7"/>
  <c r="C500" i="7" s="1"/>
  <c r="C499" i="7" s="1"/>
  <c r="D501" i="7"/>
  <c r="C434" i="7"/>
  <c r="D434" i="7"/>
  <c r="D337" i="7"/>
  <c r="F149" i="7"/>
  <c r="F148" i="7" s="1"/>
  <c r="F147" i="7" s="1"/>
  <c r="G122" i="7"/>
  <c r="G121" i="7" s="1"/>
  <c r="G120" i="7" s="1"/>
  <c r="C122" i="7"/>
  <c r="C121" i="7" s="1"/>
  <c r="C120" i="7" s="1"/>
  <c r="G89" i="7"/>
  <c r="G88" i="7" s="1"/>
  <c r="G87" i="7" s="1"/>
  <c r="G83" i="7" s="1"/>
  <c r="G81" i="7" s="1"/>
  <c r="G80" i="7" s="1"/>
  <c r="G79" i="7" s="1"/>
  <c r="E89" i="7"/>
  <c r="E88" i="7" s="1"/>
  <c r="E87" i="7" s="1"/>
  <c r="E83" i="7" s="1"/>
  <c r="E82" i="7" s="1"/>
  <c r="E81" i="7" s="1"/>
  <c r="E80" i="7" s="1"/>
  <c r="E79" i="7" s="1"/>
  <c r="G34" i="7"/>
  <c r="G33" i="7" s="1"/>
  <c r="G32" i="7" s="1"/>
  <c r="G31" i="7" s="1"/>
  <c r="C32" i="7"/>
  <c r="C31" i="7" s="1"/>
  <c r="D561" i="7"/>
  <c r="G441" i="7"/>
  <c r="G440" i="7" s="1"/>
  <c r="G439" i="7" s="1"/>
  <c r="G422" i="7" s="1"/>
  <c r="E441" i="7"/>
  <c r="E440" i="7" s="1"/>
  <c r="E439" i="7" s="1"/>
  <c r="E422" i="7" s="1"/>
  <c r="C439" i="7"/>
  <c r="D425" i="7"/>
  <c r="F356" i="7"/>
  <c r="F355" i="7" s="1"/>
  <c r="G356" i="7"/>
  <c r="G355" i="7" s="1"/>
  <c r="E356" i="7"/>
  <c r="E355" i="7" s="1"/>
  <c r="G337" i="7"/>
  <c r="G174" i="7"/>
  <c r="G160" i="7" s="1"/>
  <c r="D174" i="7"/>
  <c r="D160" i="7" s="1"/>
  <c r="E408" i="7"/>
  <c r="E407" i="7" s="1"/>
  <c r="E406" i="7" s="1"/>
  <c r="F408" i="7"/>
  <c r="F407" i="7" s="1"/>
  <c r="F406" i="7" s="1"/>
  <c r="D409" i="7"/>
  <c r="D408" i="7" s="1"/>
  <c r="D407" i="7" s="1"/>
  <c r="D406" i="7" s="1"/>
  <c r="E337" i="7"/>
  <c r="F337" i="7"/>
  <c r="C337" i="7"/>
  <c r="F254" i="7"/>
  <c r="F253" i="7" s="1"/>
  <c r="F252" i="7" s="1"/>
  <c r="G254" i="7"/>
  <c r="G253" i="7" s="1"/>
  <c r="G252" i="7" s="1"/>
  <c r="E254" i="7"/>
  <c r="E253" i="7" s="1"/>
  <c r="E252" i="7" s="1"/>
  <c r="C253" i="7"/>
  <c r="F174" i="7"/>
  <c r="F160" i="7" s="1"/>
  <c r="F109" i="7"/>
  <c r="F108" i="7" s="1"/>
  <c r="D109" i="7"/>
  <c r="D108" i="7" s="1"/>
  <c r="D107" i="7" s="1"/>
  <c r="F384" i="7"/>
  <c r="F383" i="7" s="1"/>
  <c r="F382" i="7" s="1"/>
  <c r="D382" i="7"/>
  <c r="D254" i="7"/>
  <c r="D253" i="7" s="1"/>
  <c r="D252" i="7" s="1"/>
  <c r="G149" i="7"/>
  <c r="E149" i="7"/>
  <c r="E148" i="7" s="1"/>
  <c r="E147" i="7" s="1"/>
  <c r="C149" i="7"/>
  <c r="C148" i="7" s="1"/>
  <c r="C147" i="7" s="1"/>
  <c r="F89" i="7"/>
  <c r="F88" i="7" s="1"/>
  <c r="F87" i="7" s="1"/>
  <c r="F83" i="7" s="1"/>
  <c r="F82" i="7" s="1"/>
  <c r="F81" i="7" s="1"/>
  <c r="F80" i="7" s="1"/>
  <c r="F79" i="7" s="1"/>
  <c r="D89" i="7"/>
  <c r="D88" i="7" s="1"/>
  <c r="D87" i="7" s="1"/>
  <c r="D82" i="7" s="1"/>
  <c r="D81" i="7" s="1"/>
  <c r="D80" i="7" s="1"/>
  <c r="G136" i="7"/>
  <c r="G135" i="7" s="1"/>
  <c r="G134" i="7" s="1"/>
  <c r="E136" i="7"/>
  <c r="E135" i="7" s="1"/>
  <c r="E134" i="7" s="1"/>
  <c r="C136" i="7"/>
  <c r="C135" i="7" s="1"/>
  <c r="C134" i="7" s="1"/>
  <c r="F122" i="7"/>
  <c r="F121" i="7" s="1"/>
  <c r="F120" i="7" s="1"/>
  <c r="D122" i="7"/>
  <c r="D121" i="7" s="1"/>
  <c r="D120" i="7" s="1"/>
  <c r="F34" i="7"/>
  <c r="F33" i="7" s="1"/>
  <c r="F32" i="7" s="1"/>
  <c r="F31" i="7" s="1"/>
  <c r="D31" i="7"/>
  <c r="C11" i="5"/>
  <c r="C10" i="5"/>
  <c r="B11" i="5"/>
  <c r="B10" i="5" s="1"/>
  <c r="F58" i="3"/>
  <c r="E58" i="3"/>
  <c r="F53" i="3"/>
  <c r="E53" i="3"/>
  <c r="F45" i="3"/>
  <c r="F40" i="3"/>
  <c r="E40" i="3"/>
  <c r="F13" i="3"/>
  <c r="G13" i="3"/>
  <c r="H13" i="3"/>
  <c r="I13" i="3"/>
  <c r="F28" i="3"/>
  <c r="E29" i="3"/>
  <c r="E28" i="3" s="1"/>
  <c r="O30" i="1"/>
  <c r="O29" i="1"/>
  <c r="M30" i="1"/>
  <c r="M29" i="1"/>
  <c r="K30" i="1"/>
  <c r="K29" i="1"/>
  <c r="I30" i="1"/>
  <c r="I29" i="1"/>
  <c r="G30" i="1"/>
  <c r="G29" i="1"/>
  <c r="O22" i="1"/>
  <c r="O21" i="1"/>
  <c r="M22" i="1"/>
  <c r="M21" i="1"/>
  <c r="K22" i="1"/>
  <c r="K21" i="1"/>
  <c r="I22" i="1"/>
  <c r="I21" i="1"/>
  <c r="G21" i="1"/>
  <c r="G23" i="1" s="1"/>
  <c r="G22" i="1"/>
  <c r="O11" i="1"/>
  <c r="M11" i="1"/>
  <c r="K11" i="1"/>
  <c r="I14" i="1"/>
  <c r="I13" i="1"/>
  <c r="I12" i="1" s="1"/>
  <c r="I11" i="1"/>
  <c r="I10" i="1"/>
  <c r="G14" i="1"/>
  <c r="G13" i="1"/>
  <c r="G11" i="1"/>
  <c r="G10" i="1"/>
  <c r="H33" i="1"/>
  <c r="J33" i="1"/>
  <c r="L33" i="1"/>
  <c r="N33" i="1"/>
  <c r="H23" i="1"/>
  <c r="I23" i="1"/>
  <c r="I33" i="1" s="1"/>
  <c r="J23" i="1"/>
  <c r="K23" i="1"/>
  <c r="K33" i="1" s="1"/>
  <c r="L23" i="1"/>
  <c r="M23" i="1"/>
  <c r="M33" i="1" s="1"/>
  <c r="N23" i="1"/>
  <c r="O23" i="1"/>
  <c r="O33" i="1" s="1"/>
  <c r="H12" i="1"/>
  <c r="H9" i="1"/>
  <c r="H15" i="1" s="1"/>
  <c r="L15" i="1"/>
  <c r="N15" i="1"/>
  <c r="J15" i="1" l="1"/>
  <c r="I9" i="1"/>
  <c r="G33" i="1"/>
  <c r="G12" i="1"/>
  <c r="G9" i="1"/>
  <c r="F30" i="7"/>
  <c r="F29" i="7" s="1"/>
  <c r="C423" i="7"/>
  <c r="G551" i="7"/>
  <c r="E133" i="7"/>
  <c r="G30" i="7"/>
  <c r="G29" i="7" s="1"/>
  <c r="D133" i="7"/>
  <c r="E30" i="7"/>
  <c r="E29" i="7" s="1"/>
  <c r="E19" i="7" s="1"/>
  <c r="E551" i="7"/>
  <c r="G106" i="7"/>
  <c r="D551" i="7"/>
  <c r="C133" i="7"/>
  <c r="C71" i="7" s="1"/>
  <c r="E106" i="7"/>
  <c r="D307" i="7"/>
  <c r="D306" i="7" s="1"/>
  <c r="F551" i="7"/>
  <c r="F133" i="7"/>
  <c r="E348" i="7"/>
  <c r="F348" i="7"/>
  <c r="C551" i="7"/>
  <c r="F106" i="7"/>
  <c r="G348" i="7"/>
  <c r="D424" i="7"/>
  <c r="D423" i="7" s="1"/>
  <c r="D422" i="7" s="1"/>
  <c r="D106" i="7"/>
  <c r="E10" i="3"/>
  <c r="M15" i="1"/>
  <c r="I15" i="1"/>
  <c r="O15" i="1"/>
  <c r="K15" i="1"/>
  <c r="G15" i="1"/>
  <c r="F23" i="1"/>
  <c r="F33" i="1" s="1"/>
  <c r="F12" i="1"/>
  <c r="F9" i="1"/>
  <c r="D194" i="7" l="1"/>
  <c r="F15" i="1"/>
  <c r="C270" i="7"/>
</calcChain>
</file>

<file path=xl/sharedStrings.xml><?xml version="1.0" encoding="utf-8"?>
<sst xmlns="http://schemas.openxmlformats.org/spreadsheetml/2006/main" count="903" uniqueCount="279">
  <si>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</si>
  <si>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</si>
  <si>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</si>
  <si>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</si>
  <si>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</si>
  <si>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</si>
  <si>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</si>
  <si>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</si>
  <si>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</si>
  <si>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</si>
  <si>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</si>
  <si>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</si>
  <si>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</si>
  <si>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</si>
  <si>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</si>
  <si>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</si>
  <si>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</si>
  <si>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</si>
  <si>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</si>
  <si>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</si>
  <si>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</si>
  <si>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</si>
  <si>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</si>
  <si>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</si>
  <si>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</si>
  <si>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</si>
  <si>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</si>
  <si>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</si>
  <si>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</si>
  <si>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</si>
  <si>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</si>
  <si>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</si>
  <si>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</si>
  <si>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</si>
  <si>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</si>
  <si>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</si>
  <si>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</si>
  <si>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</si>
  <si>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</si>
  <si>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</si>
  <si>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</si>
  <si>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</si>
  <si>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</si>
  <si>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</si>
  <si>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</si>
  <si>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</si>
  <si>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</si>
  <si>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</si>
  <si>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</si>
  <si>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</si>
  <si>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</si>
  <si>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</si>
  <si>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</si>
  <si>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</si>
  <si>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</si>
  <si>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</si>
  <si>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</si>
  <si>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</si>
  <si>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</si>
  <si>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5.K.</t>
  </si>
  <si>
    <t>KN</t>
  </si>
  <si>
    <t>EUR</t>
  </si>
  <si>
    <t>Prihodi od imovine</t>
  </si>
  <si>
    <t>3.3.</t>
  </si>
  <si>
    <t>Prihodi od upravnih i administrativnih pristojbi, pristojbi po posebnim propisima i naknada</t>
  </si>
  <si>
    <t>4.L.</t>
  </si>
  <si>
    <t>Prihodi za posebne namjene</t>
  </si>
  <si>
    <t>6.3.</t>
  </si>
  <si>
    <t>Donacije</t>
  </si>
  <si>
    <t>Pomoći</t>
  </si>
  <si>
    <t>7.6.</t>
  </si>
  <si>
    <t>Prihodi od prodaje proizvoda i robe te pruženih usluga i prihodi od donacija</t>
  </si>
  <si>
    <t>5.Đ.</t>
  </si>
  <si>
    <t>Ministarstvo poljoprivrede - Školska shema</t>
  </si>
  <si>
    <t>4.1.</t>
  </si>
  <si>
    <t>1.1.</t>
  </si>
  <si>
    <t>Rezultat poslovanja</t>
  </si>
  <si>
    <t>4.F.</t>
  </si>
  <si>
    <t>Prihodi za posebne namjene - višak prihoda</t>
  </si>
  <si>
    <t>5.T.</t>
  </si>
  <si>
    <t>MZO-EFS III</t>
  </si>
  <si>
    <t>Decentralizirana sredstva</t>
  </si>
  <si>
    <t>Prihodi za posebne namjene-višak prihoda</t>
  </si>
  <si>
    <t>Naknade građanima i kućanstvima na temelju osiguranja i druge naknade</t>
  </si>
  <si>
    <t>Prihodi od nefin.imov.i nadok.šteta s osnov.osig.</t>
  </si>
  <si>
    <t>Rashodi za dodatna ulaganja na nefinancijskoj imovini</t>
  </si>
  <si>
    <t>09 Obrazovanje</t>
  </si>
  <si>
    <t>091 Predškolsko i osnovno obrazovanje</t>
  </si>
  <si>
    <t>096 Dodatne usluge u obrazovanju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</si>
  <si>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</si>
  <si>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</si>
  <si>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</si>
  <si>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</si>
  <si>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Ministarstvo poljoprivrede</t>
  </si>
  <si>
    <t>Rashodi za materijal i energiju</t>
  </si>
  <si>
    <t>Materijal i sirovine</t>
  </si>
  <si>
    <t>Kapitalna ulaganja u osnovno školstvo</t>
  </si>
  <si>
    <t>Dodatna ulaganja na građevinskim objektima</t>
  </si>
  <si>
    <t>Minimalni standard u osnovnom školstvu - materijalni i financijski rashodi</t>
  </si>
  <si>
    <t>A100001</t>
  </si>
  <si>
    <t>Naknade troškova zaposlenima</t>
  </si>
  <si>
    <t>Službena putovanja</t>
  </si>
  <si>
    <t>Stručno usavršavanje zaposlenika</t>
  </si>
  <si>
    <t>Ostale naknade zaposlenima</t>
  </si>
  <si>
    <t>Uredski mater.i ost.mater.rashodi</t>
  </si>
  <si>
    <t>Energija</t>
  </si>
  <si>
    <t>Sitni inventar i auto-gume</t>
  </si>
  <si>
    <t>Služb.radna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</si>
  <si>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</si>
  <si>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</si>
  <si>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</si>
  <si>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</si>
  <si>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</si>
  <si>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</si>
  <si>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</si>
  <si>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</si>
  <si>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</si>
  <si>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</si>
  <si>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</si>
  <si>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</si>
  <si>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</si>
  <si>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Naknade i pristojbe</t>
  </si>
  <si>
    <t>Financijski  rashodi</t>
  </si>
  <si>
    <t>Ostali financijski rashodi</t>
  </si>
  <si>
    <t>Bankarske usluge i usluge pl.prometa</t>
  </si>
  <si>
    <t>Mater.i dijelovi za tekuće i invest.održ.</t>
  </si>
  <si>
    <t>Usluge tekućeg i invest.održavanja</t>
  </si>
  <si>
    <t>Tekuće i investicijsko održavanje</t>
  </si>
  <si>
    <t xml:space="preserve">A100002 </t>
  </si>
  <si>
    <t>Pojačani standard u školstvu</t>
  </si>
  <si>
    <t>Županijska stručna vijeća</t>
  </si>
  <si>
    <t>T100002</t>
  </si>
  <si>
    <t xml:space="preserve">Glava 003006 </t>
  </si>
  <si>
    <t>Projekti i pogrami EU</t>
  </si>
  <si>
    <t xml:space="preserve">Glavni program P52 </t>
  </si>
  <si>
    <t>Projekti i programi EU</t>
  </si>
  <si>
    <t>Glava 004002</t>
  </si>
  <si>
    <t xml:space="preserve"> Osnovno školstvo</t>
  </si>
  <si>
    <t xml:space="preserve">Glavni program P51 </t>
  </si>
  <si>
    <t>Kapitalno ulaganje</t>
  </si>
  <si>
    <t xml:space="preserve">Glavni program P15 </t>
  </si>
  <si>
    <t>Minimalni standard u osnovnom školstvu</t>
  </si>
  <si>
    <t xml:space="preserve">Glava 004004 </t>
  </si>
  <si>
    <t>ŠKOLSTVO-OSTALE DECENTRALIZIRANE FUNKCIJE</t>
  </si>
  <si>
    <t>Natjecanja</t>
  </si>
  <si>
    <t xml:space="preserve"> T100002 </t>
  </si>
  <si>
    <t>Naknade za rad predstavničkih i izvršnih tijela, povjerenstava i slično</t>
  </si>
  <si>
    <t xml:space="preserve"> T100003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</si>
  <si>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</si>
  <si>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</si>
  <si>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</si>
  <si>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</si>
  <si>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</si>
  <si>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za prijevoz, rad na terenu</t>
  </si>
  <si>
    <t xml:space="preserve">T100047 </t>
  </si>
  <si>
    <t>Prsten potpore IV-pomoćnici u nastavi i stručni komunikacijski posrednici za učenike s teškoćama u razvoju</t>
  </si>
  <si>
    <t xml:space="preserve">T100054 </t>
  </si>
  <si>
    <t>Prsten potpore V.-pomoćnici u nastavi i stručni komunikacijski posrednici za učenike s teškoćama u razvoju</t>
  </si>
  <si>
    <t xml:space="preserve">T100041 </t>
  </si>
  <si>
    <t>E-tehničar</t>
  </si>
  <si>
    <t>Rashodi za nabavu proizvedene dugotrajne  imovine</t>
  </si>
  <si>
    <t>Postrojenja i oprema</t>
  </si>
  <si>
    <t>Uredska oprema i namještaj</t>
  </si>
  <si>
    <t xml:space="preserve">Program 1002   </t>
  </si>
  <si>
    <t xml:space="preserve">T100001 </t>
  </si>
  <si>
    <t>Oprema škola</t>
  </si>
  <si>
    <t xml:space="preserve">Program 1003  </t>
  </si>
  <si>
    <t>Tekuće i investicijsko održavanje u školstvu</t>
  </si>
  <si>
    <t xml:space="preserve">A100001 </t>
  </si>
  <si>
    <t xml:space="preserve"> Dodatna ulaganja</t>
  </si>
  <si>
    <t>A100002</t>
  </si>
  <si>
    <t>Administrativno, tehničko i stručno osoblje</t>
  </si>
  <si>
    <t>Plaće za prekovremeni rad</t>
  </si>
  <si>
    <t>Plaće za posebne uvjete rada</t>
  </si>
  <si>
    <t>Komunikacijska oprema</t>
  </si>
  <si>
    <t>Oprema za grijanje, vent.i hlađenje</t>
  </si>
  <si>
    <t>Sportska i glazbena oprema</t>
  </si>
  <si>
    <t>Uređaji, strojevi i oprema za ost.namjene</t>
  </si>
  <si>
    <t>Knjige, umjetnička djela i ostale izložbene vrijednosti</t>
  </si>
  <si>
    <t>Knjige u knjižnicama</t>
  </si>
  <si>
    <t>Ostale naknade građanima i kućanstvima iz proračuna</t>
  </si>
  <si>
    <t>Naknade građanima i kućanstvima u naravi</t>
  </si>
  <si>
    <t>Knjige u knjižnicama, udžbenici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</si>
  <si>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</si>
  <si>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</si>
  <si>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</si>
  <si>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</si>
  <si>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 xml:space="preserve">Program 1001 </t>
  </si>
  <si>
    <t xml:space="preserve">T100003 </t>
  </si>
  <si>
    <t>Školska kuhinja</t>
  </si>
  <si>
    <t xml:space="preserve">Prihodi za posebne namjene - višak prihoda </t>
  </si>
  <si>
    <t xml:space="preserve">T100004 </t>
  </si>
  <si>
    <t>Školski sportski klub</t>
  </si>
  <si>
    <t xml:space="preserve">T100006 </t>
  </si>
  <si>
    <t>Produženi boravak</t>
  </si>
  <si>
    <t xml:space="preserve">T100008 </t>
  </si>
  <si>
    <t>Učeničke zadruge</t>
  </si>
  <si>
    <t xml:space="preserve">T100012 </t>
  </si>
  <si>
    <t>Prihodi od nefinancijske imovine i nadok.šteta s osnove osig.</t>
  </si>
  <si>
    <t xml:space="preserve">T100019 </t>
  </si>
  <si>
    <t>Prijevoz učenika s teškoćama</t>
  </si>
  <si>
    <t xml:space="preserve">T100020 </t>
  </si>
  <si>
    <t>Financiranje nabave udžbenika u OŠ</t>
  </si>
  <si>
    <t xml:space="preserve">T100023 </t>
  </si>
  <si>
    <t>Provedba kurikularne reforme</t>
  </si>
  <si>
    <t>Glavni program P17</t>
  </si>
  <si>
    <t>Potrebe iznad minimalnog standarda</t>
  </si>
  <si>
    <t>Kapitalni projekt K100107</t>
  </si>
  <si>
    <t>Rekonstrukcija tavana i prilagodba prostora protupožarnim uvjetima</t>
  </si>
  <si>
    <t>Kapitalni projekt K100117 Izrada spojnog hodnika</t>
  </si>
  <si>
    <t>T100031</t>
  </si>
  <si>
    <t>Prsten potpore III-pomoćnici u nastavi i stručni komunikacijski posrednici za učenike s teškoćama u razvoju</t>
  </si>
  <si>
    <t>Plaće Bruto)</t>
  </si>
  <si>
    <t>Doprinosi za obavezno zdr. osiguranje</t>
  </si>
  <si>
    <t>Doprinosi za obavezno osiguranje</t>
  </si>
  <si>
    <t>Materijal i dijelovi za tekuće i inv. Odr.</t>
  </si>
  <si>
    <t>Sitni invetrar i auto-gume</t>
  </si>
  <si>
    <t>Službena radna i zaštitna odjeća i obuća</t>
  </si>
  <si>
    <t>Usluge tekućeg i inv. Održavanja</t>
  </si>
  <si>
    <t>Članarine i norme</t>
  </si>
  <si>
    <t>Pristojbe i naknade</t>
  </si>
  <si>
    <t>Naknade građanima i kućanstvima</t>
  </si>
  <si>
    <t>T100010</t>
  </si>
  <si>
    <t>Ostale izvanškolske aktivnosti vrt</t>
  </si>
  <si>
    <t>Medicinska i laboratorijska oprema</t>
  </si>
  <si>
    <t>Materijal i dijelovi za tekuće i inv. Održavanje</t>
  </si>
  <si>
    <t>T100011</t>
  </si>
  <si>
    <t>Osposobljavanje bez radnog odnosa</t>
  </si>
  <si>
    <t>Naknada troškova zaposlenima</t>
  </si>
  <si>
    <t>Premija osiguranja učenika</t>
  </si>
  <si>
    <t>T100009</t>
  </si>
  <si>
    <t>PREDŠKOLA</t>
  </si>
  <si>
    <t>Doprinosi za zdr. osiguranje</t>
  </si>
  <si>
    <t>Naknade za prijevoz na posao</t>
  </si>
  <si>
    <t>Instrumenti, uređaji i strojevi</t>
  </si>
  <si>
    <t>DODATNA ULAGANJA U ŠKOLSTVU</t>
  </si>
  <si>
    <t>Rashodi za dodatna ulaganja  na  nefinancijskoj imovini</t>
  </si>
  <si>
    <t>UKUPNO</t>
  </si>
  <si>
    <t>3.222.356,44 EURO</t>
  </si>
  <si>
    <t>Naknada za prijevoz, rad na terenu</t>
  </si>
  <si>
    <t xml:space="preserve">T100055 </t>
  </si>
  <si>
    <t>Prsten potpore VI.-pomoćnici u nastavi i stručni komunikacijski posrednici za učenike s teškoćama u razvoju</t>
  </si>
  <si>
    <t>A100003</t>
  </si>
  <si>
    <t>Energenti</t>
  </si>
  <si>
    <t>Ostli nespomenuti rashodi poslovanja</t>
  </si>
  <si>
    <t>Knjige, umjetnička djela i ostale izložbene vrijednodti</t>
  </si>
  <si>
    <t>Plaće(Bruto)</t>
  </si>
  <si>
    <t>Nakade građanima i kućanstvima na temelju osiguranja i druge naknade</t>
  </si>
  <si>
    <t>Rashodi za nabavu proizvede dugotrajne imovine</t>
  </si>
  <si>
    <t>Knjige</t>
  </si>
  <si>
    <t>Pomoći/rashodi</t>
  </si>
  <si>
    <t>Pomoći/plaće</t>
  </si>
  <si>
    <t>Pomoći/kuhinja općina</t>
  </si>
  <si>
    <t>Pomoći/boravak općina</t>
  </si>
  <si>
    <t xml:space="preserve">Pomoći/vrt </t>
  </si>
  <si>
    <t>Pomoći/oprema općina</t>
  </si>
  <si>
    <t>p17</t>
  </si>
  <si>
    <t>iznad.min.standarda</t>
  </si>
  <si>
    <t>Minimalni standard</t>
  </si>
  <si>
    <t>Višak županija /vrt</t>
  </si>
  <si>
    <t>SVEUKUPNO PRIHODI</t>
  </si>
  <si>
    <t>SVEUKUPNO</t>
  </si>
  <si>
    <t>Višak prihoda/kuhinja</t>
  </si>
  <si>
    <t>SVEUKUPNI FINANCIJSKI REZULTAT= -12.384,50</t>
  </si>
  <si>
    <t>1063,673,19</t>
  </si>
  <si>
    <t>1163,,32</t>
  </si>
  <si>
    <t>1.842.799,13 EURO</t>
  </si>
  <si>
    <t>3,450,79</t>
  </si>
  <si>
    <t>Sitni invetar i auto gume</t>
  </si>
  <si>
    <t>Vlastiti prihodi/plaće</t>
  </si>
  <si>
    <t>Blaće bruto</t>
  </si>
  <si>
    <t>Materijani rashodi</t>
  </si>
  <si>
    <t>Plaće za prekovreni rad</t>
  </si>
  <si>
    <t>Doprinosi na plaći</t>
  </si>
  <si>
    <t>Preneseni višak prihoda</t>
  </si>
  <si>
    <t>Oprema za održavanje i zaštitu</t>
  </si>
  <si>
    <t>Komunikacijas oprema</t>
  </si>
  <si>
    <t>T1000013  3.3</t>
  </si>
  <si>
    <t>T1000014  5.k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</si>
</sst>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4" fontId="6" fillId="4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3" fontId="6" fillId="5" borderId="3" xfId="0" applyNumberFormat="1" applyFont="1" applyFill="1" applyBorder="1" applyAlignment="1">
      <alignment wrapText="1"/>
    </xf>
    <xf numFmtId="3" fontId="6" fillId="4" borderId="3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3" fontId="6" fillId="6" borderId="3" xfId="0" applyNumberFormat="1" applyFont="1" applyFill="1" applyBorder="1" applyAlignment="1"/>
    <xf numFmtId="0" fontId="6" fillId="6" borderId="4" xfId="0" applyFont="1" applyFill="1" applyBorder="1" applyAlignment="1">
      <alignment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 applyAlignment="1"/>
    <xf numFmtId="0" fontId="6" fillId="6" borderId="3" xfId="0" applyFont="1" applyFill="1" applyBorder="1" applyAlignment="1"/>
    <xf numFmtId="0" fontId="6" fillId="6" borderId="3" xfId="0" applyFont="1" applyFill="1" applyBorder="1" applyAlignment="1">
      <alignment wrapText="1"/>
    </xf>
    <xf numFmtId="3" fontId="6" fillId="5" borderId="3" xfId="0" applyNumberFormat="1" applyFont="1" applyFill="1" applyBorder="1" applyAlignment="1">
      <alignment horizontal="center" wrapText="1"/>
    </xf>
    <xf numFmtId="0" fontId="6" fillId="9" borderId="3" xfId="0" applyFont="1" applyFill="1" applyBorder="1" applyAlignment="1">
      <alignment wrapText="1"/>
    </xf>
    <xf numFmtId="3" fontId="6" fillId="6" borderId="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wrapText="1"/>
    </xf>
    <xf numFmtId="0" fontId="6" fillId="0" borderId="3" xfId="0" applyFont="1" applyBorder="1"/>
    <xf numFmtId="0" fontId="18" fillId="10" borderId="3" xfId="0" applyFont="1" applyFill="1" applyBorder="1" applyAlignment="1">
      <alignment horizontal="left"/>
    </xf>
    <xf numFmtId="0" fontId="18" fillId="10" borderId="3" xfId="0" applyFont="1" applyFill="1" applyBorder="1" applyAlignment="1">
      <alignment horizontal="left" wrapText="1"/>
    </xf>
    <xf numFmtId="0" fontId="18" fillId="10" borderId="4" xfId="0" applyFont="1" applyFill="1" applyBorder="1" applyAlignment="1"/>
    <xf numFmtId="0" fontId="18" fillId="10" borderId="3" xfId="0" applyFont="1" applyFill="1" applyBorder="1" applyAlignment="1"/>
    <xf numFmtId="3" fontId="6" fillId="6" borderId="4" xfId="0" applyNumberFormat="1" applyFont="1" applyFill="1" applyBorder="1" applyAlignment="1"/>
    <xf numFmtId="3" fontId="18" fillId="10" borderId="3" xfId="0" applyNumberFormat="1" applyFont="1" applyFill="1" applyBorder="1" applyAlignment="1">
      <alignment wrapText="1"/>
    </xf>
    <xf numFmtId="3" fontId="18" fillId="10" borderId="4" xfId="0" applyNumberFormat="1" applyFont="1" applyFill="1" applyBorder="1" applyAlignment="1">
      <alignment wrapText="1"/>
    </xf>
    <xf numFmtId="3" fontId="18" fillId="10" borderId="3" xfId="0" applyNumberFormat="1" applyFont="1" applyFill="1" applyBorder="1" applyAlignment="1"/>
    <xf numFmtId="3" fontId="18" fillId="10" borderId="4" xfId="0" applyNumberFormat="1" applyFont="1" applyFill="1" applyBorder="1" applyAlignment="1"/>
    <xf numFmtId="3" fontId="18" fillId="10" borderId="3" xfId="0" applyNumberFormat="1" applyFont="1" applyFill="1" applyBorder="1" applyAlignment="1">
      <alignment horizontal="left"/>
    </xf>
    <xf numFmtId="0" fontId="18" fillId="10" borderId="3" xfId="0" applyFont="1" applyFill="1" applyBorder="1" applyAlignment="1">
      <alignment wrapText="1"/>
    </xf>
    <xf numFmtId="3" fontId="18" fillId="10" borderId="4" xfId="0" applyNumberFormat="1" applyFont="1" applyFill="1" applyBorder="1" applyAlignment="1">
      <alignment horizontal="left" wrapText="1"/>
    </xf>
    <xf numFmtId="0" fontId="18" fillId="10" borderId="4" xfId="0" applyFont="1" applyFill="1" applyBorder="1" applyAlignment="1">
      <alignment wrapText="1"/>
    </xf>
    <xf numFmtId="0" fontId="18" fillId="10" borderId="4" xfId="0" applyFont="1" applyFill="1" applyBorder="1" applyAlignment="1">
      <alignment horizontal="left"/>
    </xf>
    <xf numFmtId="0" fontId="18" fillId="10" borderId="3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vertical="center" wrapText="1"/>
    </xf>
    <xf numFmtId="0" fontId="6" fillId="8" borderId="3" xfId="0" applyFont="1" applyFill="1" applyBorder="1" applyAlignment="1"/>
    <xf numFmtId="0" fontId="6" fillId="8" borderId="4" xfId="0" applyFont="1" applyFill="1" applyBorder="1" applyAlignment="1"/>
    <xf numFmtId="0" fontId="6" fillId="7" borderId="3" xfId="0" applyFont="1" applyFill="1" applyBorder="1" applyAlignment="1"/>
    <xf numFmtId="0" fontId="6" fillId="7" borderId="4" xfId="0" applyFont="1" applyFill="1" applyBorder="1" applyAlignment="1"/>
    <xf numFmtId="0" fontId="6" fillId="7" borderId="1" xfId="0" applyFont="1" applyFill="1" applyBorder="1" applyAlignment="1"/>
    <xf numFmtId="0" fontId="6" fillId="7" borderId="3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9" borderId="3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>
      <alignment horizontal="left"/>
    </xf>
    <xf numFmtId="0" fontId="6" fillId="9" borderId="4" xfId="0" applyFont="1" applyFill="1" applyBorder="1" applyAlignment="1">
      <alignment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8" fillId="10" borderId="3" xfId="0" applyNumberFormat="1" applyFont="1" applyFill="1" applyBorder="1" applyAlignment="1" applyProtection="1">
      <alignment horizontal="left" vertical="center" wrapText="1"/>
    </xf>
    <xf numFmtId="0" fontId="18" fillId="10" borderId="4" xfId="0" applyNumberFormat="1" applyFont="1" applyFill="1" applyBorder="1" applyAlignment="1" applyProtection="1">
      <alignment horizontal="left" vertical="center" wrapText="1"/>
    </xf>
    <xf numFmtId="0" fontId="6" fillId="10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8" borderId="4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 applyProtection="1">
      <alignment horizontal="right" vertical="center" wrapText="1"/>
    </xf>
    <xf numFmtId="4" fontId="6" fillId="8" borderId="4" xfId="0" applyNumberFormat="1" applyFont="1" applyFill="1" applyBorder="1" applyAlignment="1" applyProtection="1">
      <alignment horizontal="right" vertical="center" wrapText="1"/>
    </xf>
    <xf numFmtId="4" fontId="6" fillId="7" borderId="4" xfId="0" applyNumberFormat="1" applyFont="1" applyFill="1" applyBorder="1" applyAlignment="1">
      <alignment horizontal="right"/>
    </xf>
    <xf numFmtId="0" fontId="3" fillId="0" borderId="3" xfId="0" applyFont="1" applyBorder="1"/>
    <xf numFmtId="0" fontId="3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wrapText="1"/>
    </xf>
    <xf numFmtId="4" fontId="3" fillId="11" borderId="4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18" fillId="10" borderId="4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1" fillId="0" borderId="0" xfId="0" applyFont="1"/>
    <xf numFmtId="3" fontId="6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6" fontId="9" fillId="2" borderId="3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6" fillId="4" borderId="3" xfId="0" applyFont="1" applyFill="1" applyBorder="1" applyAlignment="1">
      <alignment horizontal="right"/>
    </xf>
    <xf numFmtId="0" fontId="18" fillId="10" borderId="4" xfId="0" applyFont="1" applyFill="1" applyBorder="1" applyAlignment="1">
      <alignment horizontal="right"/>
    </xf>
    <xf numFmtId="16" fontId="18" fillId="10" borderId="3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6" workbookViewId="0">
      <selection activeCell="S13" sqref="S13"/>
    </sheetView>
  </sheetViews>
  <sheetFormatPr defaultRowHeight="15" x14ac:dyDescent="0.25"/>
  <cols>
    <col min="5" max="5" width="25.28515625" customWidth="1"/>
    <col min="6" max="15" width="15.7109375" customWidth="1"/>
  </cols>
  <sheetData>
    <row r="1" spans="1:15" ht="42" customHeight="1" x14ac:dyDescent="0.25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8" customHeight="1" x14ac:dyDescent="0.25">
      <c r="A2" s="5"/>
      <c r="B2" s="5"/>
      <c r="C2" s="5"/>
      <c r="D2" s="5"/>
      <c r="E2" s="5"/>
      <c r="F2" s="5"/>
      <c r="G2" s="28"/>
      <c r="H2" s="5"/>
      <c r="I2" s="28"/>
      <c r="J2" s="5"/>
      <c r="K2" s="28"/>
      <c r="L2" s="5"/>
      <c r="M2" s="28"/>
      <c r="N2" s="28"/>
      <c r="O2" s="5"/>
    </row>
    <row r="3" spans="1:15" ht="15.75" x14ac:dyDescent="0.25">
      <c r="A3" s="150" t="s">
        <v>33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67"/>
      <c r="M3" s="167"/>
      <c r="N3" s="167"/>
      <c r="O3" s="167"/>
    </row>
    <row r="4" spans="1:15" ht="18" x14ac:dyDescent="0.25">
      <c r="A4" s="5"/>
      <c r="B4" s="5"/>
      <c r="C4" s="5"/>
      <c r="D4" s="5"/>
      <c r="E4" s="5"/>
      <c r="F4" s="5"/>
      <c r="G4" s="28"/>
      <c r="H4" s="5"/>
      <c r="I4" s="28"/>
      <c r="J4" s="5"/>
      <c r="K4" s="28"/>
      <c r="L4" s="6"/>
      <c r="M4" s="6"/>
      <c r="N4" s="6"/>
      <c r="O4" s="6"/>
    </row>
    <row r="5" spans="1:15" ht="18" customHeight="1" x14ac:dyDescent="0.25">
      <c r="A5" s="150" t="s">
        <v>41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8"/>
      <c r="O6" s="35" t="s">
        <v>46</v>
      </c>
    </row>
    <row r="7" spans="1:15" ht="25.5" customHeight="1" x14ac:dyDescent="0.25">
      <c r="A7" s="31"/>
      <c r="B7" s="32"/>
      <c r="C7" s="32"/>
      <c r="D7" s="33"/>
      <c r="E7" s="34"/>
      <c r="F7" s="146" t="s">
        <v>43</v>
      </c>
      <c r="G7" s="147"/>
      <c r="H7" s="146" t="s">
        <v>44</v>
      </c>
      <c r="I7" s="147"/>
      <c r="J7" s="146" t="s">
        <v>49</v>
      </c>
      <c r="K7" s="147"/>
      <c r="L7" s="146" t="s">
        <v>50</v>
      </c>
      <c r="M7" s="147"/>
      <c r="N7" s="146" t="s">
        <v>51</v>
      </c>
      <c r="O7" s="147"/>
    </row>
    <row r="8" spans="1:15" x14ac:dyDescent="0.25">
      <c r="A8" s="31"/>
      <c r="B8" s="32"/>
      <c r="C8" s="32"/>
      <c r="D8" s="33"/>
      <c r="E8" s="34"/>
      <c r="F8" s="4" t="s">
        <v>60</v>
      </c>
      <c r="G8" s="4" t="s">
        <v>61</v>
      </c>
      <c r="H8" s="4" t="s">
        <v>60</v>
      </c>
      <c r="I8" s="4" t="s">
        <v>61</v>
      </c>
      <c r="J8" s="4" t="s">
        <v>60</v>
      </c>
      <c r="K8" s="4" t="s">
        <v>61</v>
      </c>
      <c r="L8" s="4" t="s">
        <v>60</v>
      </c>
      <c r="M8" s="4" t="s">
        <v>61</v>
      </c>
      <c r="N8" s="4" t="s">
        <v>60</v>
      </c>
      <c r="O8" s="4" t="s">
        <v>61</v>
      </c>
    </row>
    <row r="9" spans="1:15" x14ac:dyDescent="0.25">
      <c r="A9" s="168" t="s">
        <v>0</v>
      </c>
      <c r="B9" s="164"/>
      <c r="C9" s="164"/>
      <c r="D9" s="164"/>
      <c r="E9" s="169"/>
      <c r="F9" s="40">
        <f>F10+F11</f>
        <v>13791258.779999999</v>
      </c>
      <c r="G9" s="40">
        <f t="shared" ref="G9:I9" si="0">G10+G11</f>
        <v>1830414.5968544693</v>
      </c>
      <c r="H9" s="40">
        <f t="shared" si="0"/>
        <v>24278844.52</v>
      </c>
      <c r="I9" s="40">
        <f t="shared" si="0"/>
        <v>3222356.4297564533</v>
      </c>
      <c r="J9" s="40">
        <v>25041475.84</v>
      </c>
      <c r="K9" s="40">
        <v>3323575</v>
      </c>
      <c r="L9" s="40">
        <v>25041475.84</v>
      </c>
      <c r="M9" s="40">
        <v>3323575</v>
      </c>
      <c r="N9" s="40">
        <v>25041475.84</v>
      </c>
      <c r="O9" s="40">
        <v>3323575</v>
      </c>
    </row>
    <row r="10" spans="1:15" x14ac:dyDescent="0.25">
      <c r="A10" s="160" t="s">
        <v>1</v>
      </c>
      <c r="B10" s="153"/>
      <c r="C10" s="153"/>
      <c r="D10" s="153"/>
      <c r="E10" s="166"/>
      <c r="F10" s="41">
        <v>13791258.779999999</v>
      </c>
      <c r="G10" s="41">
        <f>F10/7.5345</f>
        <v>1830414.5968544693</v>
      </c>
      <c r="H10" s="41">
        <v>24278844.52</v>
      </c>
      <c r="I10" s="41">
        <f>H10/7.5345</f>
        <v>3222356.4297564533</v>
      </c>
      <c r="J10" s="41">
        <v>25041475.84</v>
      </c>
      <c r="K10" s="41">
        <v>3323575</v>
      </c>
      <c r="L10" s="41">
        <v>25041475.84</v>
      </c>
      <c r="M10" s="41">
        <v>3323575</v>
      </c>
      <c r="N10" s="41">
        <v>25041475.84</v>
      </c>
      <c r="O10" s="41">
        <v>3323575</v>
      </c>
    </row>
    <row r="11" spans="1:15" x14ac:dyDescent="0.25">
      <c r="A11" s="170" t="s">
        <v>2</v>
      </c>
      <c r="B11" s="166"/>
      <c r="C11" s="166"/>
      <c r="D11" s="166"/>
      <c r="E11" s="166"/>
      <c r="F11" s="41"/>
      <c r="G11" s="41">
        <f>F11/7.5345</f>
        <v>0</v>
      </c>
      <c r="H11" s="41"/>
      <c r="I11" s="41">
        <f>H11/7.5345</f>
        <v>0</v>
      </c>
      <c r="J11" s="41"/>
      <c r="K11" s="41">
        <f>J11/7.5345</f>
        <v>0</v>
      </c>
      <c r="L11" s="41"/>
      <c r="M11" s="41">
        <f>L11/7.5345</f>
        <v>0</v>
      </c>
      <c r="N11" s="41"/>
      <c r="O11" s="41">
        <f>N11/7.5345</f>
        <v>0</v>
      </c>
    </row>
    <row r="12" spans="1:15" x14ac:dyDescent="0.25">
      <c r="A12" s="36" t="s">
        <v>3</v>
      </c>
      <c r="B12" s="37"/>
      <c r="C12" s="37"/>
      <c r="D12" s="37"/>
      <c r="E12" s="37"/>
      <c r="F12" s="40">
        <f>F13+F14</f>
        <v>13884570.039999999</v>
      </c>
      <c r="G12" s="40">
        <f t="shared" ref="G12:I12" si="1">G13+G14</f>
        <v>1842799.1293383767</v>
      </c>
      <c r="H12" s="40">
        <f t="shared" si="1"/>
        <v>24278844.52</v>
      </c>
      <c r="I12" s="40">
        <f t="shared" si="1"/>
        <v>3222356.4297564533</v>
      </c>
      <c r="J12" s="40">
        <v>25041475.84</v>
      </c>
      <c r="K12" s="40">
        <v>3323575</v>
      </c>
      <c r="L12" s="40">
        <v>25041475.84</v>
      </c>
      <c r="M12" s="40">
        <v>3323575</v>
      </c>
      <c r="N12" s="40">
        <v>25041475.84</v>
      </c>
      <c r="O12" s="40">
        <v>3323575</v>
      </c>
    </row>
    <row r="13" spans="1:15" x14ac:dyDescent="0.25">
      <c r="A13" s="152" t="s">
        <v>4</v>
      </c>
      <c r="B13" s="153"/>
      <c r="C13" s="153"/>
      <c r="D13" s="153"/>
      <c r="E13" s="153"/>
      <c r="F13" s="41">
        <v>12752638.02</v>
      </c>
      <c r="G13" s="41">
        <f>F13/7.5345</f>
        <v>1692565.932709536</v>
      </c>
      <c r="H13" s="41">
        <v>13512252.52</v>
      </c>
      <c r="I13" s="41">
        <f>H13/7.5345</f>
        <v>1793384.1024620079</v>
      </c>
      <c r="J13" s="41">
        <v>13512252.52</v>
      </c>
      <c r="K13" s="41">
        <v>1901239</v>
      </c>
      <c r="L13" s="41">
        <v>13512252.52</v>
      </c>
      <c r="M13" s="41">
        <v>1901239</v>
      </c>
      <c r="N13" s="41">
        <v>13512252.52</v>
      </c>
      <c r="O13" s="41">
        <v>1901239</v>
      </c>
    </row>
    <row r="14" spans="1:15" x14ac:dyDescent="0.25">
      <c r="A14" s="165" t="s">
        <v>5</v>
      </c>
      <c r="B14" s="166"/>
      <c r="C14" s="166"/>
      <c r="D14" s="166"/>
      <c r="E14" s="166"/>
      <c r="F14" s="42">
        <v>1131932.02</v>
      </c>
      <c r="G14" s="41">
        <f>F14/7.5345</f>
        <v>150233.19662884067</v>
      </c>
      <c r="H14" s="42">
        <v>10766592</v>
      </c>
      <c r="I14" s="41">
        <f>H14/7.5345</f>
        <v>1428972.3272944454</v>
      </c>
      <c r="J14" s="42">
        <v>10716590.59</v>
      </c>
      <c r="K14" s="41">
        <v>1422336</v>
      </c>
      <c r="L14" s="42">
        <v>10716590.59</v>
      </c>
      <c r="M14" s="41">
        <v>1422336</v>
      </c>
      <c r="N14" s="42">
        <v>10716590.59</v>
      </c>
      <c r="O14" s="41">
        <v>1422336</v>
      </c>
    </row>
    <row r="15" spans="1:15" x14ac:dyDescent="0.25">
      <c r="A15" s="163" t="s">
        <v>6</v>
      </c>
      <c r="B15" s="164"/>
      <c r="C15" s="164"/>
      <c r="D15" s="164"/>
      <c r="E15" s="164"/>
      <c r="F15" s="40">
        <f>F9-F12</f>
        <v>-93311.259999999776</v>
      </c>
      <c r="G15" s="40">
        <f t="shared" ref="G15:O15" si="2">G9-G12</f>
        <v>-12384.532483907416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</row>
    <row r="16" spans="1:15" ht="18" x14ac:dyDescent="0.25">
      <c r="A16" s="5"/>
      <c r="B16" s="9"/>
      <c r="C16" s="9"/>
      <c r="D16" s="9"/>
      <c r="E16" s="9"/>
      <c r="F16" s="9"/>
      <c r="G16" s="26"/>
      <c r="H16" s="9"/>
      <c r="I16" s="26"/>
      <c r="J16" s="3"/>
      <c r="K16" s="27"/>
      <c r="L16" s="3"/>
      <c r="M16" s="27"/>
      <c r="N16" s="27"/>
      <c r="O16" s="3"/>
    </row>
    <row r="17" spans="1:15" ht="18" customHeight="1" x14ac:dyDescent="0.25">
      <c r="A17" s="150" t="s">
        <v>42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1:15" ht="18" x14ac:dyDescent="0.25">
      <c r="A18" s="28"/>
      <c r="B18" s="26"/>
      <c r="C18" s="26"/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</row>
    <row r="19" spans="1:15" ht="25.5" customHeight="1" x14ac:dyDescent="0.25">
      <c r="A19" s="31"/>
      <c r="B19" s="32"/>
      <c r="C19" s="32"/>
      <c r="D19" s="33"/>
      <c r="E19" s="34"/>
      <c r="F19" s="146" t="s">
        <v>12</v>
      </c>
      <c r="G19" s="147"/>
      <c r="H19" s="146" t="s">
        <v>13</v>
      </c>
      <c r="I19" s="147"/>
      <c r="J19" s="146" t="s">
        <v>49</v>
      </c>
      <c r="K19" s="147"/>
      <c r="L19" s="146" t="s">
        <v>50</v>
      </c>
      <c r="M19" s="147"/>
      <c r="N19" s="146" t="s">
        <v>51</v>
      </c>
      <c r="O19" s="147"/>
    </row>
    <row r="20" spans="1:15" x14ac:dyDescent="0.25">
      <c r="A20" s="31"/>
      <c r="B20" s="32"/>
      <c r="C20" s="32"/>
      <c r="D20" s="33"/>
      <c r="E20" s="34"/>
      <c r="F20" s="4" t="s">
        <v>60</v>
      </c>
      <c r="G20" s="4" t="s">
        <v>61</v>
      </c>
      <c r="H20" s="4" t="s">
        <v>60</v>
      </c>
      <c r="I20" s="4" t="s">
        <v>61</v>
      </c>
      <c r="J20" s="4" t="s">
        <v>60</v>
      </c>
      <c r="K20" s="4" t="s">
        <v>61</v>
      </c>
      <c r="L20" s="4" t="s">
        <v>60</v>
      </c>
      <c r="M20" s="4" t="s">
        <v>61</v>
      </c>
      <c r="N20" s="4" t="s">
        <v>60</v>
      </c>
      <c r="O20" s="4" t="s">
        <v>61</v>
      </c>
    </row>
    <row r="21" spans="1:15" ht="15.75" customHeight="1" x14ac:dyDescent="0.25">
      <c r="A21" s="160" t="s">
        <v>8</v>
      </c>
      <c r="B21" s="161"/>
      <c r="C21" s="161"/>
      <c r="D21" s="161"/>
      <c r="E21" s="162"/>
      <c r="F21" s="42"/>
      <c r="G21" s="41">
        <f>F21/7.5345</f>
        <v>0</v>
      </c>
      <c r="H21" s="42"/>
      <c r="I21" s="41">
        <f>H21/7.5345</f>
        <v>0</v>
      </c>
      <c r="J21" s="42"/>
      <c r="K21" s="41">
        <f>J21/7.5345</f>
        <v>0</v>
      </c>
      <c r="L21" s="42"/>
      <c r="M21" s="41">
        <f>L21/7.5345</f>
        <v>0</v>
      </c>
      <c r="N21" s="42"/>
      <c r="O21" s="41">
        <f>N21/7.5345</f>
        <v>0</v>
      </c>
    </row>
    <row r="22" spans="1:15" x14ac:dyDescent="0.25">
      <c r="A22" s="160" t="s">
        <v>9</v>
      </c>
      <c r="B22" s="153"/>
      <c r="C22" s="153"/>
      <c r="D22" s="153"/>
      <c r="E22" s="153"/>
      <c r="F22" s="42"/>
      <c r="G22" s="41">
        <f>F22/7.5345</f>
        <v>0</v>
      </c>
      <c r="H22" s="42"/>
      <c r="I22" s="41">
        <f>H22/7.5345</f>
        <v>0</v>
      </c>
      <c r="J22" s="42"/>
      <c r="K22" s="41">
        <f>J22/7.5345</f>
        <v>0</v>
      </c>
      <c r="L22" s="42"/>
      <c r="M22" s="41">
        <f>L22/7.5345</f>
        <v>0</v>
      </c>
      <c r="N22" s="42"/>
      <c r="O22" s="41">
        <f>N22/7.5345</f>
        <v>0</v>
      </c>
    </row>
    <row r="23" spans="1:15" x14ac:dyDescent="0.25">
      <c r="A23" s="163" t="s">
        <v>10</v>
      </c>
      <c r="B23" s="164"/>
      <c r="C23" s="164"/>
      <c r="D23" s="164"/>
      <c r="E23" s="164"/>
      <c r="F23" s="40">
        <f>F21+F22</f>
        <v>0</v>
      </c>
      <c r="G23" s="40">
        <f t="shared" ref="G23:O23" si="3">G21+G22</f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</row>
    <row r="24" spans="1:15" ht="18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</row>
    <row r="25" spans="1:15" ht="18" customHeight="1" x14ac:dyDescent="0.25">
      <c r="A25" s="150" t="s">
        <v>56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ht="18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</row>
    <row r="27" spans="1:15" ht="25.5" customHeight="1" x14ac:dyDescent="0.25">
      <c r="A27" s="31"/>
      <c r="B27" s="32"/>
      <c r="C27" s="32"/>
      <c r="D27" s="33"/>
      <c r="E27" s="34"/>
      <c r="F27" s="146" t="s">
        <v>12</v>
      </c>
      <c r="G27" s="147"/>
      <c r="H27" s="146" t="s">
        <v>13</v>
      </c>
      <c r="I27" s="147"/>
      <c r="J27" s="146" t="s">
        <v>49</v>
      </c>
      <c r="K27" s="147"/>
      <c r="L27" s="146" t="s">
        <v>50</v>
      </c>
      <c r="M27" s="147"/>
      <c r="N27" s="146" t="s">
        <v>51</v>
      </c>
      <c r="O27" s="147"/>
    </row>
    <row r="28" spans="1:15" x14ac:dyDescent="0.25">
      <c r="A28" s="31"/>
      <c r="B28" s="32"/>
      <c r="C28" s="32"/>
      <c r="D28" s="33"/>
      <c r="E28" s="34"/>
      <c r="F28" s="39" t="s">
        <v>60</v>
      </c>
      <c r="G28" s="39" t="s">
        <v>61</v>
      </c>
      <c r="H28" s="39" t="s">
        <v>60</v>
      </c>
      <c r="I28" s="39" t="s">
        <v>61</v>
      </c>
      <c r="J28" s="39" t="s">
        <v>60</v>
      </c>
      <c r="K28" s="39" t="s">
        <v>61</v>
      </c>
      <c r="L28" s="39" t="s">
        <v>60</v>
      </c>
      <c r="M28" s="39" t="s">
        <v>61</v>
      </c>
      <c r="N28" s="39" t="s">
        <v>60</v>
      </c>
      <c r="O28" s="4" t="s">
        <v>61</v>
      </c>
    </row>
    <row r="29" spans="1:15" x14ac:dyDescent="0.25">
      <c r="A29" s="154" t="s">
        <v>45</v>
      </c>
      <c r="B29" s="155"/>
      <c r="C29" s="155"/>
      <c r="D29" s="155"/>
      <c r="E29" s="156"/>
      <c r="F29" s="43">
        <v>-20599.93</v>
      </c>
      <c r="G29" s="46">
        <f>F29/7.5345</f>
        <v>-2734.0805627447075</v>
      </c>
      <c r="H29" s="43"/>
      <c r="I29" s="46">
        <f>H29/7.5345</f>
        <v>0</v>
      </c>
      <c r="J29" s="43"/>
      <c r="K29" s="46">
        <f>J29/7.5345</f>
        <v>0</v>
      </c>
      <c r="L29" s="43"/>
      <c r="M29" s="46">
        <f>L29/7.5345</f>
        <v>0</v>
      </c>
      <c r="N29" s="43"/>
      <c r="O29" s="46">
        <f>N29/7.5345</f>
        <v>0</v>
      </c>
    </row>
    <row r="30" spans="1:15" ht="30" customHeight="1" x14ac:dyDescent="0.25">
      <c r="A30" s="157" t="s">
        <v>7</v>
      </c>
      <c r="B30" s="158"/>
      <c r="C30" s="158"/>
      <c r="D30" s="158"/>
      <c r="E30" s="159"/>
      <c r="F30" s="44">
        <v>-113911.19</v>
      </c>
      <c r="G30" s="40">
        <f>F30/7.5345</f>
        <v>-15118.613046652066</v>
      </c>
      <c r="H30" s="44"/>
      <c r="I30" s="40">
        <f>H30/7.5345</f>
        <v>0</v>
      </c>
      <c r="J30" s="44"/>
      <c r="K30" s="40">
        <f>J30/7.5345</f>
        <v>0</v>
      </c>
      <c r="L30" s="44"/>
      <c r="M30" s="40">
        <f>L30/7.5345</f>
        <v>0</v>
      </c>
      <c r="N30" s="44"/>
      <c r="O30" s="40">
        <f>N30/7.5345</f>
        <v>0</v>
      </c>
    </row>
    <row r="31" spans="1:15" x14ac:dyDescent="0.25"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x14ac:dyDescent="0.25"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x14ac:dyDescent="0.25">
      <c r="A33" s="152" t="s">
        <v>11</v>
      </c>
      <c r="B33" s="153"/>
      <c r="C33" s="153"/>
      <c r="D33" s="153"/>
      <c r="E33" s="153"/>
      <c r="F33" s="42">
        <f>F23+F30</f>
        <v>-113911.19</v>
      </c>
      <c r="G33" s="42">
        <f t="shared" ref="G33:O33" si="4">G23+G30</f>
        <v>-15118.613046652066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42">
        <f t="shared" si="4"/>
        <v>0</v>
      </c>
      <c r="N33" s="42">
        <f t="shared" si="4"/>
        <v>0</v>
      </c>
      <c r="O33" s="42">
        <f t="shared" si="4"/>
        <v>0</v>
      </c>
    </row>
    <row r="34" spans="1:15" ht="11.25" customHeight="1" x14ac:dyDescent="0.25">
      <c r="A34" s="20"/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9.25" customHeight="1" x14ac:dyDescent="0.25">
      <c r="A35" s="148" t="s">
        <v>57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1:15" ht="8.25" customHeight="1" x14ac:dyDescent="0.25"/>
    <row r="37" spans="1:15" x14ac:dyDescent="0.25">
      <c r="A37" s="148" t="s">
        <v>47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ht="8.25" customHeight="1" x14ac:dyDescent="0.25"/>
    <row r="39" spans="1:15" ht="29.25" customHeight="1" x14ac:dyDescent="0.25">
      <c r="A39" s="148" t="s">
        <v>48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</sheetData>
  <mergeCells count="35">
    <mergeCell ref="A13:E13"/>
    <mergeCell ref="A5:O5"/>
    <mergeCell ref="A17:O17"/>
    <mergeCell ref="A1:O1"/>
    <mergeCell ref="A3:O3"/>
    <mergeCell ref="A9:E9"/>
    <mergeCell ref="A10:E10"/>
    <mergeCell ref="A11:E11"/>
    <mergeCell ref="F7:G7"/>
    <mergeCell ref="H7:I7"/>
    <mergeCell ref="J7:K7"/>
    <mergeCell ref="L7:M7"/>
    <mergeCell ref="N7:O7"/>
    <mergeCell ref="A21:E21"/>
    <mergeCell ref="A22:E22"/>
    <mergeCell ref="A23:E23"/>
    <mergeCell ref="A14:E14"/>
    <mergeCell ref="A15:E15"/>
    <mergeCell ref="A39:O39"/>
    <mergeCell ref="A25:O25"/>
    <mergeCell ref="A35:O35"/>
    <mergeCell ref="A33:E33"/>
    <mergeCell ref="A37:O37"/>
    <mergeCell ref="A29:E29"/>
    <mergeCell ref="A30:E30"/>
    <mergeCell ref="F27:G27"/>
    <mergeCell ref="H27:I27"/>
    <mergeCell ref="J27:K27"/>
    <mergeCell ref="L27:M27"/>
    <mergeCell ref="N27:O27"/>
    <mergeCell ref="F19:G19"/>
    <mergeCell ref="H19:I19"/>
    <mergeCell ref="J19:K19"/>
    <mergeCell ref="L19:M19"/>
    <mergeCell ref="N19:O19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>
      <selection activeCell="M14" sqref="M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50" t="s">
        <v>54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50" t="s">
        <v>33</v>
      </c>
      <c r="B3" s="150"/>
      <c r="C3" s="150"/>
      <c r="D3" s="150"/>
      <c r="E3" s="150"/>
      <c r="F3" s="150"/>
      <c r="G3" s="150"/>
      <c r="H3" s="167"/>
      <c r="I3" s="167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50" t="s">
        <v>15</v>
      </c>
      <c r="B5" s="151"/>
      <c r="C5" s="151"/>
      <c r="D5" s="151"/>
      <c r="E5" s="151"/>
      <c r="F5" s="151"/>
      <c r="G5" s="151"/>
      <c r="H5" s="151"/>
      <c r="I5" s="15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150" t="s">
        <v>1</v>
      </c>
      <c r="B7" s="171"/>
      <c r="C7" s="171"/>
      <c r="D7" s="171"/>
      <c r="E7" s="171"/>
      <c r="F7" s="171"/>
      <c r="G7" s="171"/>
      <c r="H7" s="171"/>
      <c r="I7" s="171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24" t="s">
        <v>13</v>
      </c>
      <c r="G9" s="24" t="s">
        <v>49</v>
      </c>
      <c r="H9" s="24" t="s">
        <v>50</v>
      </c>
      <c r="I9" s="24" t="s">
        <v>51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49">
        <f>E11+E13+E15+E20+E23</f>
        <v>1829751.02</v>
      </c>
      <c r="F10" s="49">
        <f>F11+F13+F15+F20+F23</f>
        <v>3215720.35</v>
      </c>
      <c r="G10" s="49">
        <f>G11+G13+G15+G20+G23</f>
        <v>3316939</v>
      </c>
      <c r="H10" s="49">
        <f>H11+H13+H15+H20+H23</f>
        <v>3316939</v>
      </c>
      <c r="I10" s="49">
        <f>I11+I13+I15+I20+I23</f>
        <v>3316939</v>
      </c>
    </row>
    <row r="11" spans="1:9" ht="38.25" x14ac:dyDescent="0.25">
      <c r="A11" s="13"/>
      <c r="B11" s="18">
        <v>63</v>
      </c>
      <c r="C11" s="18"/>
      <c r="D11" s="18" t="s">
        <v>52</v>
      </c>
      <c r="E11" s="10">
        <v>1519195.97</v>
      </c>
      <c r="F11" s="10">
        <v>1514939.28</v>
      </c>
      <c r="G11" s="10">
        <v>1606876</v>
      </c>
      <c r="H11" s="10">
        <v>1606876</v>
      </c>
      <c r="I11" s="10">
        <v>1606876</v>
      </c>
    </row>
    <row r="12" spans="1:9" x14ac:dyDescent="0.25">
      <c r="A12" s="14"/>
      <c r="B12" s="14"/>
      <c r="C12" s="15" t="s">
        <v>59</v>
      </c>
      <c r="D12" s="15" t="s">
        <v>69</v>
      </c>
      <c r="E12" s="10">
        <v>1519195.97</v>
      </c>
      <c r="F12" s="11">
        <v>1514939.28</v>
      </c>
      <c r="G12" s="11">
        <v>1606876</v>
      </c>
      <c r="H12" s="10">
        <v>1606876</v>
      </c>
      <c r="I12" s="10">
        <v>1606876</v>
      </c>
    </row>
    <row r="13" spans="1:9" x14ac:dyDescent="0.25">
      <c r="A13" s="14"/>
      <c r="B13" s="14">
        <v>64</v>
      </c>
      <c r="C13" s="15"/>
      <c r="D13" s="14" t="s">
        <v>62</v>
      </c>
      <c r="E13" s="10"/>
      <c r="F13" s="10">
        <f>F14</f>
        <v>0</v>
      </c>
      <c r="G13" s="10">
        <f>G14</f>
        <v>0</v>
      </c>
      <c r="H13" s="10">
        <f>H14</f>
        <v>0</v>
      </c>
      <c r="I13" s="10">
        <f>I14</f>
        <v>0</v>
      </c>
    </row>
    <row r="14" spans="1:9" x14ac:dyDescent="0.25">
      <c r="A14" s="14"/>
      <c r="B14" s="14"/>
      <c r="C14" s="15" t="s">
        <v>63</v>
      </c>
      <c r="D14" s="15" t="s">
        <v>40</v>
      </c>
      <c r="E14" s="10"/>
      <c r="F14" s="11"/>
      <c r="G14" s="11">
        <v>0</v>
      </c>
      <c r="H14" s="11">
        <v>0</v>
      </c>
      <c r="I14" s="11">
        <v>0</v>
      </c>
    </row>
    <row r="15" spans="1:9" ht="51" x14ac:dyDescent="0.25">
      <c r="A15" s="14"/>
      <c r="B15" s="14">
        <v>65</v>
      </c>
      <c r="C15" s="15"/>
      <c r="D15" s="48" t="s">
        <v>64</v>
      </c>
      <c r="E15" s="10">
        <v>64851.81</v>
      </c>
      <c r="F15" s="10">
        <v>106849.82</v>
      </c>
      <c r="G15" s="10">
        <v>106850</v>
      </c>
      <c r="H15" s="10">
        <v>106850</v>
      </c>
      <c r="I15" s="10">
        <v>106850</v>
      </c>
    </row>
    <row r="16" spans="1:9" x14ac:dyDescent="0.25">
      <c r="A16" s="14"/>
      <c r="B16" s="14"/>
      <c r="C16" s="15" t="s">
        <v>65</v>
      </c>
      <c r="D16" s="15" t="s">
        <v>66</v>
      </c>
      <c r="E16" s="10">
        <v>57787.51</v>
      </c>
      <c r="F16" s="11">
        <v>94692.41</v>
      </c>
      <c r="G16" s="11">
        <v>94692</v>
      </c>
      <c r="H16" s="11">
        <v>94692</v>
      </c>
      <c r="I16" s="11">
        <v>94692</v>
      </c>
    </row>
    <row r="17" spans="1:9" x14ac:dyDescent="0.25">
      <c r="A17" s="14"/>
      <c r="B17" s="14"/>
      <c r="C17" s="15" t="s">
        <v>59</v>
      </c>
      <c r="D17" s="15" t="s">
        <v>69</v>
      </c>
      <c r="E17" s="10">
        <v>7064.3</v>
      </c>
      <c r="F17" s="11">
        <v>12157.41</v>
      </c>
      <c r="G17" s="11">
        <v>12157</v>
      </c>
      <c r="H17" s="11">
        <v>12157</v>
      </c>
      <c r="I17" s="11">
        <v>12157</v>
      </c>
    </row>
    <row r="18" spans="1:9" x14ac:dyDescent="0.25">
      <c r="A18" s="14"/>
      <c r="B18" s="14"/>
      <c r="C18" s="15" t="s">
        <v>67</v>
      </c>
      <c r="D18" s="15" t="s">
        <v>68</v>
      </c>
      <c r="E18" s="10"/>
      <c r="F18" s="11"/>
      <c r="G18" s="11"/>
      <c r="H18" s="11"/>
      <c r="I18" s="11"/>
    </row>
    <row r="19" spans="1:9" ht="25.5" x14ac:dyDescent="0.25">
      <c r="A19" s="14"/>
      <c r="B19" s="14"/>
      <c r="C19" s="15" t="s">
        <v>70</v>
      </c>
      <c r="D19" s="19" t="s">
        <v>84</v>
      </c>
      <c r="E19" s="10"/>
      <c r="F19" s="11"/>
      <c r="G19" s="11"/>
      <c r="H19" s="11"/>
      <c r="I19" s="11"/>
    </row>
    <row r="20" spans="1:9" ht="36.75" customHeight="1" x14ac:dyDescent="0.25">
      <c r="A20" s="14"/>
      <c r="B20" s="14">
        <v>66</v>
      </c>
      <c r="C20" s="15"/>
      <c r="D20" s="48" t="s">
        <v>71</v>
      </c>
      <c r="E20" s="10">
        <v>30511.65</v>
      </c>
      <c r="F20" s="10">
        <v>50523.86</v>
      </c>
      <c r="G20" s="10">
        <v>50590</v>
      </c>
      <c r="H20" s="10">
        <v>50590</v>
      </c>
      <c r="I20" s="10">
        <v>50590</v>
      </c>
    </row>
    <row r="21" spans="1:9" x14ac:dyDescent="0.25">
      <c r="A21" s="14"/>
      <c r="B21" s="14"/>
      <c r="C21" s="15" t="s">
        <v>63</v>
      </c>
      <c r="D21" s="19" t="s">
        <v>40</v>
      </c>
      <c r="E21" s="10">
        <v>25945.05</v>
      </c>
      <c r="F21" s="11">
        <v>42547.48</v>
      </c>
      <c r="G21" s="11">
        <v>42614</v>
      </c>
      <c r="H21" s="11">
        <v>42614</v>
      </c>
      <c r="I21" s="11">
        <v>42614</v>
      </c>
    </row>
    <row r="22" spans="1:9" x14ac:dyDescent="0.25">
      <c r="A22" s="14"/>
      <c r="B22" s="14"/>
      <c r="C22" s="15" t="s">
        <v>67</v>
      </c>
      <c r="D22" s="19" t="s">
        <v>68</v>
      </c>
      <c r="E22" s="10">
        <v>4566.59</v>
      </c>
      <c r="F22" s="11">
        <v>7976.38</v>
      </c>
      <c r="G22" s="11">
        <v>7976</v>
      </c>
      <c r="H22" s="11">
        <v>7976</v>
      </c>
      <c r="I22" s="11">
        <v>7976</v>
      </c>
    </row>
    <row r="23" spans="1:9" ht="38.25" x14ac:dyDescent="0.25">
      <c r="A23" s="14"/>
      <c r="B23" s="14">
        <v>67</v>
      </c>
      <c r="C23" s="15"/>
      <c r="D23" s="18" t="s">
        <v>53</v>
      </c>
      <c r="E23" s="10">
        <v>215191.59</v>
      </c>
      <c r="F23" s="10">
        <v>1543407.39</v>
      </c>
      <c r="G23" s="10">
        <v>1552623</v>
      </c>
      <c r="H23" s="10">
        <v>1552623</v>
      </c>
      <c r="I23" s="10">
        <v>1552623</v>
      </c>
    </row>
    <row r="24" spans="1:9" ht="25.5" x14ac:dyDescent="0.25">
      <c r="A24" s="14"/>
      <c r="B24" s="14"/>
      <c r="C24" s="15" t="s">
        <v>72</v>
      </c>
      <c r="D24" s="19" t="s">
        <v>73</v>
      </c>
      <c r="E24" s="10">
        <v>6150.51</v>
      </c>
      <c r="F24" s="11">
        <v>7425.71</v>
      </c>
      <c r="G24" s="11">
        <v>7426</v>
      </c>
      <c r="H24" s="11">
        <v>7426</v>
      </c>
      <c r="I24" s="11">
        <v>7426</v>
      </c>
    </row>
    <row r="25" spans="1:9" x14ac:dyDescent="0.25">
      <c r="A25" s="14"/>
      <c r="B25" s="14"/>
      <c r="C25" s="15" t="s">
        <v>74</v>
      </c>
      <c r="D25" s="19" t="s">
        <v>139</v>
      </c>
      <c r="E25" s="10">
        <v>93856.79</v>
      </c>
      <c r="F25" s="11">
        <v>1327228.08</v>
      </c>
      <c r="G25" s="11">
        <v>1327228</v>
      </c>
      <c r="H25" s="11">
        <v>1327228</v>
      </c>
      <c r="I25" s="11">
        <v>1327228</v>
      </c>
    </row>
    <row r="26" spans="1:9" x14ac:dyDescent="0.25">
      <c r="A26" s="14"/>
      <c r="B26" s="14"/>
      <c r="C26" s="15" t="s">
        <v>75</v>
      </c>
      <c r="D26" s="19" t="s">
        <v>258</v>
      </c>
      <c r="E26" s="10">
        <v>67408.72</v>
      </c>
      <c r="F26" s="11">
        <v>67408.72</v>
      </c>
      <c r="G26" s="11">
        <v>67409</v>
      </c>
      <c r="H26" s="11">
        <v>67409</v>
      </c>
      <c r="I26" s="11">
        <v>67409</v>
      </c>
    </row>
    <row r="27" spans="1:9" x14ac:dyDescent="0.25">
      <c r="A27" s="14"/>
      <c r="B27" s="14" t="s">
        <v>256</v>
      </c>
      <c r="C27" s="15" t="s">
        <v>79</v>
      </c>
      <c r="D27" s="19" t="s">
        <v>257</v>
      </c>
      <c r="E27" s="10">
        <v>47775.7</v>
      </c>
      <c r="F27" s="10">
        <v>141344.88</v>
      </c>
      <c r="G27" s="10">
        <v>150560</v>
      </c>
      <c r="H27" s="10">
        <v>150560</v>
      </c>
      <c r="I27" s="10">
        <v>150560</v>
      </c>
    </row>
    <row r="28" spans="1:9" x14ac:dyDescent="0.25">
      <c r="A28" s="16">
        <v>9</v>
      </c>
      <c r="B28" s="17"/>
      <c r="C28" s="17"/>
      <c r="D28" s="29" t="s">
        <v>259</v>
      </c>
      <c r="E28" s="49">
        <f>E29</f>
        <v>663.61</v>
      </c>
      <c r="F28" s="49">
        <f t="shared" ref="F28" si="0">F29</f>
        <v>6636.14</v>
      </c>
      <c r="G28" s="49">
        <v>6636</v>
      </c>
      <c r="H28" s="49">
        <v>6636</v>
      </c>
      <c r="I28" s="49">
        <v>6636</v>
      </c>
    </row>
    <row r="29" spans="1:9" x14ac:dyDescent="0.25">
      <c r="A29" s="18"/>
      <c r="B29" s="18">
        <v>92</v>
      </c>
      <c r="C29" s="18"/>
      <c r="D29" s="30" t="s">
        <v>76</v>
      </c>
      <c r="E29" s="10">
        <f>E30</f>
        <v>663.61</v>
      </c>
      <c r="F29" s="10">
        <v>6636.14</v>
      </c>
      <c r="G29" s="10">
        <v>6636</v>
      </c>
      <c r="H29" s="10">
        <v>6636</v>
      </c>
      <c r="I29" s="10">
        <v>6636</v>
      </c>
    </row>
    <row r="30" spans="1:9" ht="25.5" x14ac:dyDescent="0.25">
      <c r="A30" s="18"/>
      <c r="B30" s="18"/>
      <c r="C30" s="15" t="s">
        <v>75</v>
      </c>
      <c r="D30" s="19" t="s">
        <v>78</v>
      </c>
      <c r="E30" s="10">
        <v>663.61</v>
      </c>
      <c r="F30" s="11"/>
      <c r="G30" s="11"/>
      <c r="H30" s="11"/>
      <c r="I30" s="12"/>
    </row>
    <row r="31" spans="1:9" x14ac:dyDescent="0.25">
      <c r="A31" s="18"/>
      <c r="B31" s="18">
        <v>92</v>
      </c>
      <c r="C31" s="15" t="s">
        <v>65</v>
      </c>
      <c r="D31" s="30" t="s">
        <v>262</v>
      </c>
      <c r="E31" s="10"/>
      <c r="F31" s="11">
        <v>6636.14</v>
      </c>
      <c r="G31" s="11">
        <v>6636</v>
      </c>
      <c r="H31" s="11">
        <v>6636</v>
      </c>
      <c r="I31" s="11">
        <v>6636</v>
      </c>
    </row>
    <row r="32" spans="1:9" x14ac:dyDescent="0.25">
      <c r="A32" s="18"/>
      <c r="B32" s="18"/>
      <c r="C32" s="18"/>
      <c r="D32" s="29" t="s">
        <v>260</v>
      </c>
      <c r="E32" s="49">
        <v>1830414.63</v>
      </c>
      <c r="F32" s="136">
        <v>3222356.49</v>
      </c>
      <c r="G32" s="136">
        <v>3323575</v>
      </c>
      <c r="H32" s="136">
        <v>3323575</v>
      </c>
      <c r="I32" s="136">
        <v>3323575</v>
      </c>
    </row>
    <row r="33" spans="1:9" x14ac:dyDescent="0.25">
      <c r="A33" s="18"/>
      <c r="B33" s="18"/>
      <c r="C33" s="18"/>
      <c r="D33" s="30"/>
      <c r="E33" s="10"/>
      <c r="F33" s="11"/>
      <c r="G33" s="11"/>
      <c r="H33" s="11"/>
      <c r="I33" s="12"/>
    </row>
    <row r="34" spans="1:9" x14ac:dyDescent="0.25">
      <c r="A34" s="18"/>
      <c r="B34" s="18"/>
      <c r="C34" s="15"/>
      <c r="D34" s="15"/>
      <c r="E34" s="10"/>
      <c r="F34" s="11"/>
      <c r="G34" s="11"/>
      <c r="H34" s="11"/>
      <c r="I34" s="12"/>
    </row>
    <row r="36" spans="1:9" ht="15.75" x14ac:dyDescent="0.25">
      <c r="A36" s="150" t="s">
        <v>21</v>
      </c>
      <c r="B36" s="171"/>
      <c r="C36" s="171"/>
      <c r="D36" s="171"/>
      <c r="E36" s="171"/>
      <c r="F36" s="171"/>
      <c r="G36" s="171"/>
      <c r="H36" s="171"/>
      <c r="I36" s="171"/>
    </row>
    <row r="37" spans="1:9" ht="18" x14ac:dyDescent="0.25">
      <c r="A37" s="5"/>
      <c r="B37" s="5"/>
      <c r="C37" s="5"/>
      <c r="D37" s="5"/>
      <c r="E37" s="5"/>
      <c r="F37" s="5"/>
      <c r="G37" s="5"/>
      <c r="H37" s="6"/>
      <c r="I37" s="6"/>
    </row>
    <row r="38" spans="1:9" ht="25.5" x14ac:dyDescent="0.25">
      <c r="A38" s="24" t="s">
        <v>16</v>
      </c>
      <c r="B38" s="23" t="s">
        <v>17</v>
      </c>
      <c r="C38" s="23" t="s">
        <v>18</v>
      </c>
      <c r="D38" s="23" t="s">
        <v>22</v>
      </c>
      <c r="E38" s="23" t="s">
        <v>12</v>
      </c>
      <c r="F38" s="24" t="s">
        <v>13</v>
      </c>
      <c r="G38" s="24" t="s">
        <v>49</v>
      </c>
      <c r="H38" s="24" t="s">
        <v>50</v>
      </c>
      <c r="I38" s="24" t="s">
        <v>51</v>
      </c>
    </row>
    <row r="39" spans="1:9" ht="15.75" customHeight="1" x14ac:dyDescent="0.25">
      <c r="A39" s="13">
        <v>3</v>
      </c>
      <c r="B39" s="13"/>
      <c r="C39" s="13"/>
      <c r="D39" s="13" t="s">
        <v>23</v>
      </c>
      <c r="E39" s="49">
        <v>1692566</v>
      </c>
      <c r="F39" s="49">
        <v>1800019</v>
      </c>
      <c r="G39" s="49">
        <v>1901238.56</v>
      </c>
      <c r="H39" s="49">
        <v>1901238.56</v>
      </c>
      <c r="I39" s="49">
        <v>1901238.56</v>
      </c>
    </row>
    <row r="40" spans="1:9" ht="15.75" customHeight="1" x14ac:dyDescent="0.25">
      <c r="A40" s="13"/>
      <c r="B40" s="18"/>
      <c r="C40" s="18"/>
      <c r="D40" s="18" t="s">
        <v>24</v>
      </c>
      <c r="E40" s="10">
        <f>SUM(E41:E44)</f>
        <v>1421644.3399999999</v>
      </c>
      <c r="F40" s="10">
        <f>SUM(F41:F44)</f>
        <v>1350097</v>
      </c>
      <c r="G40" s="10">
        <v>1373248.35</v>
      </c>
      <c r="H40" s="10">
        <v>1373248.35</v>
      </c>
      <c r="I40" s="10">
        <v>1373248.35</v>
      </c>
    </row>
    <row r="41" spans="1:9" x14ac:dyDescent="0.25">
      <c r="A41" s="14"/>
      <c r="B41" s="14"/>
      <c r="C41" s="15" t="s">
        <v>75</v>
      </c>
      <c r="D41" s="15" t="s">
        <v>20</v>
      </c>
      <c r="E41" s="10">
        <v>36492.47</v>
      </c>
      <c r="F41" s="11">
        <v>31993</v>
      </c>
      <c r="G41" s="11">
        <v>38553.43</v>
      </c>
      <c r="H41" s="11">
        <v>38553.43</v>
      </c>
      <c r="I41" s="11">
        <v>38553.43</v>
      </c>
    </row>
    <row r="42" spans="1:9" x14ac:dyDescent="0.25">
      <c r="A42" s="14"/>
      <c r="B42" s="14"/>
      <c r="C42" s="15" t="s">
        <v>65</v>
      </c>
      <c r="D42" s="15" t="s">
        <v>66</v>
      </c>
      <c r="E42" s="10">
        <v>4879.4799999999996</v>
      </c>
      <c r="F42" s="11">
        <v>5886</v>
      </c>
      <c r="G42" s="11">
        <v>5886.12</v>
      </c>
      <c r="H42" s="11">
        <v>5886.12</v>
      </c>
      <c r="I42" s="11">
        <v>5886.12</v>
      </c>
    </row>
    <row r="43" spans="1:9" x14ac:dyDescent="0.25">
      <c r="A43" s="14"/>
      <c r="B43" s="14"/>
      <c r="C43" s="15" t="s">
        <v>79</v>
      </c>
      <c r="D43" s="15" t="s">
        <v>80</v>
      </c>
      <c r="E43" s="10"/>
      <c r="F43" s="11">
        <v>0</v>
      </c>
      <c r="G43" s="11"/>
      <c r="H43" s="11"/>
      <c r="I43" s="11"/>
    </row>
    <row r="44" spans="1:9" x14ac:dyDescent="0.25">
      <c r="A44" s="14"/>
      <c r="B44" s="14"/>
      <c r="C44" s="15" t="s">
        <v>59</v>
      </c>
      <c r="D44" s="15" t="s">
        <v>69</v>
      </c>
      <c r="E44" s="10">
        <v>1380272.39</v>
      </c>
      <c r="F44" s="11">
        <v>1312218</v>
      </c>
      <c r="G44" s="11">
        <v>1328808.8</v>
      </c>
      <c r="H44" s="11">
        <v>1328808.8</v>
      </c>
      <c r="I44" s="11">
        <v>1328808.8</v>
      </c>
    </row>
    <row r="45" spans="1:9" x14ac:dyDescent="0.25">
      <c r="A45" s="14"/>
      <c r="B45" s="14"/>
      <c r="C45" s="15"/>
      <c r="D45" s="14" t="s">
        <v>36</v>
      </c>
      <c r="E45" s="10">
        <v>229480</v>
      </c>
      <c r="F45" s="10">
        <f>SUM(F46:F52)</f>
        <v>397552</v>
      </c>
      <c r="G45" s="10">
        <v>480747.67</v>
      </c>
      <c r="H45" s="10">
        <v>480747.67</v>
      </c>
      <c r="I45" s="10">
        <v>480747.67</v>
      </c>
    </row>
    <row r="46" spans="1:9" x14ac:dyDescent="0.25">
      <c r="A46" s="14"/>
      <c r="B46" s="14"/>
      <c r="C46" s="15" t="s">
        <v>75</v>
      </c>
      <c r="D46" s="15" t="s">
        <v>20</v>
      </c>
      <c r="E46" s="10">
        <v>1182.96</v>
      </c>
      <c r="F46" s="11">
        <v>109352</v>
      </c>
      <c r="G46" s="11">
        <v>112006.53</v>
      </c>
      <c r="H46" s="11">
        <v>112006.53</v>
      </c>
      <c r="I46" s="11">
        <v>112006.53</v>
      </c>
    </row>
    <row r="47" spans="1:9" x14ac:dyDescent="0.25">
      <c r="A47" s="14"/>
      <c r="B47" s="14"/>
      <c r="C47" s="15" t="s">
        <v>63</v>
      </c>
      <c r="D47" s="15" t="s">
        <v>40</v>
      </c>
      <c r="E47" s="10">
        <v>27759</v>
      </c>
      <c r="F47" s="11">
        <v>27788</v>
      </c>
      <c r="G47" s="11">
        <v>27787.919999999998</v>
      </c>
      <c r="H47" s="11">
        <v>27787.919999999998</v>
      </c>
      <c r="I47" s="11">
        <v>27787.919999999998</v>
      </c>
    </row>
    <row r="48" spans="1:9" x14ac:dyDescent="0.25">
      <c r="A48" s="14"/>
      <c r="B48" s="14"/>
      <c r="C48" s="15" t="s">
        <v>74</v>
      </c>
      <c r="D48" s="15" t="s">
        <v>81</v>
      </c>
      <c r="E48" s="10">
        <v>67408.67</v>
      </c>
      <c r="F48" s="11">
        <v>67409</v>
      </c>
      <c r="G48" s="11">
        <v>71566.69</v>
      </c>
      <c r="H48" s="11">
        <v>71566.69</v>
      </c>
      <c r="I48" s="11">
        <v>71566.69</v>
      </c>
    </row>
    <row r="49" spans="1:9" ht="25.5" x14ac:dyDescent="0.25">
      <c r="A49" s="14"/>
      <c r="B49" s="14"/>
      <c r="C49" s="15" t="s">
        <v>77</v>
      </c>
      <c r="D49" s="19" t="s">
        <v>82</v>
      </c>
      <c r="E49" s="10"/>
      <c r="F49" s="11">
        <v>6636</v>
      </c>
      <c r="G49" s="11">
        <v>6636</v>
      </c>
      <c r="H49" s="11">
        <v>6636</v>
      </c>
      <c r="I49" s="11">
        <v>6636</v>
      </c>
    </row>
    <row r="50" spans="1:9" x14ac:dyDescent="0.25">
      <c r="A50" s="14"/>
      <c r="B50" s="14"/>
      <c r="C50" s="15" t="s">
        <v>65</v>
      </c>
      <c r="D50" s="15" t="s">
        <v>66</v>
      </c>
      <c r="E50" s="10">
        <v>50768.67</v>
      </c>
      <c r="F50" s="11">
        <v>85990</v>
      </c>
      <c r="G50" s="11">
        <v>85990.44</v>
      </c>
      <c r="H50" s="11">
        <v>85990.44</v>
      </c>
      <c r="I50" s="11">
        <v>85990.44</v>
      </c>
    </row>
    <row r="51" spans="1:9" x14ac:dyDescent="0.25">
      <c r="A51" s="14"/>
      <c r="B51" s="14"/>
      <c r="C51" s="15" t="s">
        <v>59</v>
      </c>
      <c r="D51" s="15" t="s">
        <v>69</v>
      </c>
      <c r="E51" s="10">
        <v>80008.89</v>
      </c>
      <c r="F51" s="11">
        <v>95109</v>
      </c>
      <c r="G51" s="11">
        <v>171681.26</v>
      </c>
      <c r="H51" s="11">
        <v>171681.26</v>
      </c>
      <c r="I51" s="11">
        <v>171681.26</v>
      </c>
    </row>
    <row r="52" spans="1:9" x14ac:dyDescent="0.25">
      <c r="A52" s="14"/>
      <c r="B52" s="14"/>
      <c r="C52" s="15" t="s">
        <v>67</v>
      </c>
      <c r="D52" s="15" t="s">
        <v>68</v>
      </c>
      <c r="E52" s="10">
        <v>2351.46</v>
      </c>
      <c r="F52" s="11">
        <v>5268</v>
      </c>
      <c r="G52" s="11">
        <v>5266.83</v>
      </c>
      <c r="H52" s="11">
        <v>5266.83</v>
      </c>
      <c r="I52" s="11">
        <v>5266.83</v>
      </c>
    </row>
    <row r="53" spans="1:9" ht="38.25" x14ac:dyDescent="0.25">
      <c r="A53" s="14"/>
      <c r="B53" s="14"/>
      <c r="C53" s="15"/>
      <c r="D53" s="19" t="s">
        <v>83</v>
      </c>
      <c r="E53" s="10">
        <f>SUM(E54:E56)</f>
        <v>41442.39</v>
      </c>
      <c r="F53" s="10">
        <f>SUM(F54:F56)</f>
        <v>52369.84</v>
      </c>
      <c r="G53" s="10">
        <v>47242.54</v>
      </c>
      <c r="H53" s="10">
        <v>47242.54</v>
      </c>
      <c r="I53" s="10">
        <v>47242.54</v>
      </c>
    </row>
    <row r="54" spans="1:9" x14ac:dyDescent="0.25">
      <c r="A54" s="14"/>
      <c r="B54" s="14"/>
      <c r="C54" s="15" t="s">
        <v>63</v>
      </c>
      <c r="D54" s="15" t="s">
        <v>40</v>
      </c>
      <c r="E54" s="10">
        <v>1154</v>
      </c>
      <c r="F54" s="11">
        <v>5127</v>
      </c>
      <c r="G54" s="11"/>
      <c r="H54" s="11"/>
      <c r="I54" s="11"/>
    </row>
    <row r="55" spans="1:9" ht="25.5" x14ac:dyDescent="0.25">
      <c r="A55" s="14"/>
      <c r="B55" s="14"/>
      <c r="C55" s="15" t="s">
        <v>72</v>
      </c>
      <c r="D55" s="19" t="s">
        <v>73</v>
      </c>
      <c r="E55" s="10">
        <v>6150.55</v>
      </c>
      <c r="F55" s="11">
        <v>7426</v>
      </c>
      <c r="G55" s="11">
        <v>7425.69</v>
      </c>
      <c r="H55" s="11">
        <v>7425.69</v>
      </c>
      <c r="I55" s="11">
        <v>7425.69</v>
      </c>
    </row>
    <row r="56" spans="1:9" x14ac:dyDescent="0.25">
      <c r="A56" s="14"/>
      <c r="B56" s="14"/>
      <c r="C56" s="15" t="s">
        <v>59</v>
      </c>
      <c r="D56" s="19" t="s">
        <v>69</v>
      </c>
      <c r="E56" s="10">
        <v>34137.839999999997</v>
      </c>
      <c r="F56" s="11">
        <v>39816.839999999997</v>
      </c>
      <c r="G56" s="11">
        <v>39816.85</v>
      </c>
      <c r="H56" s="11">
        <v>39816.85</v>
      </c>
      <c r="I56" s="11">
        <v>39816.85</v>
      </c>
    </row>
    <row r="57" spans="1:9" ht="25.5" x14ac:dyDescent="0.25">
      <c r="A57" s="16">
        <v>4</v>
      </c>
      <c r="B57" s="17"/>
      <c r="C57" s="17"/>
      <c r="D57" s="29" t="s">
        <v>25</v>
      </c>
      <c r="E57" s="49">
        <v>150233</v>
      </c>
      <c r="F57" s="49">
        <v>1422337</v>
      </c>
      <c r="G57" s="49">
        <v>1422336.19</v>
      </c>
      <c r="H57" s="49">
        <v>1422336.19</v>
      </c>
      <c r="I57" s="49">
        <v>1422336.19</v>
      </c>
    </row>
    <row r="58" spans="1:9" ht="38.25" x14ac:dyDescent="0.25">
      <c r="A58" s="18"/>
      <c r="B58" s="18"/>
      <c r="C58" s="18"/>
      <c r="D58" s="30" t="s">
        <v>55</v>
      </c>
      <c r="E58" s="10">
        <f>SUM(E59:E64)</f>
        <v>56375.82</v>
      </c>
      <c r="F58" s="10">
        <f>SUM(F59:F64)</f>
        <v>95109</v>
      </c>
      <c r="G58" s="10">
        <v>95108.11</v>
      </c>
      <c r="H58" s="10">
        <v>95108.11</v>
      </c>
      <c r="I58" s="10">
        <v>95108.11</v>
      </c>
    </row>
    <row r="59" spans="1:9" x14ac:dyDescent="0.25">
      <c r="A59" s="18"/>
      <c r="B59" s="18"/>
      <c r="C59" s="18" t="s">
        <v>75</v>
      </c>
      <c r="D59" s="47" t="s">
        <v>20</v>
      </c>
      <c r="E59" s="10">
        <v>10763.82</v>
      </c>
      <c r="F59" s="11"/>
      <c r="G59" s="11"/>
      <c r="H59" s="11"/>
      <c r="I59" s="12"/>
    </row>
    <row r="60" spans="1:9" x14ac:dyDescent="0.25">
      <c r="A60" s="18"/>
      <c r="B60" s="18"/>
      <c r="C60" s="18" t="s">
        <v>63</v>
      </c>
      <c r="D60" s="47" t="s">
        <v>40</v>
      </c>
      <c r="E60" s="10"/>
      <c r="F60" s="11">
        <v>9633</v>
      </c>
      <c r="G60" s="11">
        <v>9632.49</v>
      </c>
      <c r="H60" s="11">
        <v>9632.49</v>
      </c>
      <c r="I60" s="11">
        <v>9632.49</v>
      </c>
    </row>
    <row r="61" spans="1:9" x14ac:dyDescent="0.25">
      <c r="A61" s="18"/>
      <c r="B61" s="18"/>
      <c r="C61" s="18" t="s">
        <v>65</v>
      </c>
      <c r="D61" s="47" t="s">
        <v>66</v>
      </c>
      <c r="E61" s="10"/>
      <c r="F61" s="11">
        <v>2816</v>
      </c>
      <c r="G61" s="11">
        <v>2815.85</v>
      </c>
      <c r="H61" s="11">
        <v>2815.85</v>
      </c>
      <c r="I61" s="11">
        <v>2815.85</v>
      </c>
    </row>
    <row r="62" spans="1:9" x14ac:dyDescent="0.25">
      <c r="A62" s="18"/>
      <c r="B62" s="18"/>
      <c r="C62" s="18" t="s">
        <v>59</v>
      </c>
      <c r="D62" s="47" t="s">
        <v>69</v>
      </c>
      <c r="E62" s="10">
        <v>45612</v>
      </c>
      <c r="F62" s="11">
        <v>79952</v>
      </c>
      <c r="G62" s="11">
        <v>79952.22</v>
      </c>
      <c r="H62" s="11">
        <v>79952.22</v>
      </c>
      <c r="I62" s="11">
        <v>79952.22</v>
      </c>
    </row>
    <row r="63" spans="1:9" x14ac:dyDescent="0.25">
      <c r="A63" s="18"/>
      <c r="B63" s="18"/>
      <c r="C63" s="18" t="s">
        <v>67</v>
      </c>
      <c r="D63" s="47" t="s">
        <v>68</v>
      </c>
      <c r="E63" s="10"/>
      <c r="F63" s="11">
        <v>2708</v>
      </c>
      <c r="G63" s="11">
        <v>2707.55</v>
      </c>
      <c r="H63" s="11">
        <v>2707.55</v>
      </c>
      <c r="I63" s="11">
        <v>2707.55</v>
      </c>
    </row>
    <row r="64" spans="1:9" ht="25.5" x14ac:dyDescent="0.25">
      <c r="A64" s="18"/>
      <c r="B64" s="18"/>
      <c r="C64" s="18" t="s">
        <v>70</v>
      </c>
      <c r="D64" s="19" t="s">
        <v>84</v>
      </c>
      <c r="E64" s="10"/>
      <c r="F64" s="11"/>
      <c r="G64" s="11"/>
      <c r="H64" s="11"/>
      <c r="I64" s="12"/>
    </row>
    <row r="65" spans="1:9" ht="25.5" x14ac:dyDescent="0.25">
      <c r="A65" s="18"/>
      <c r="B65" s="18"/>
      <c r="C65" s="140">
        <v>4</v>
      </c>
      <c r="D65" s="30" t="s">
        <v>85</v>
      </c>
      <c r="E65" s="10">
        <v>93856.78</v>
      </c>
      <c r="F65" s="11">
        <v>1327228</v>
      </c>
      <c r="G65" s="11">
        <v>1327228.08</v>
      </c>
      <c r="H65" s="11">
        <v>1327228.08</v>
      </c>
      <c r="I65" s="11">
        <v>1327228.08</v>
      </c>
    </row>
    <row r="66" spans="1:9" x14ac:dyDescent="0.25">
      <c r="A66" s="18"/>
      <c r="B66" s="18"/>
      <c r="C66" s="15"/>
      <c r="D66" s="134" t="s">
        <v>261</v>
      </c>
      <c r="E66" s="49">
        <v>1842799</v>
      </c>
      <c r="F66" s="136">
        <v>3222356</v>
      </c>
      <c r="G66" s="136">
        <v>3323575</v>
      </c>
      <c r="H66" s="136">
        <v>3323575</v>
      </c>
      <c r="I66" s="136">
        <v>3323575</v>
      </c>
    </row>
    <row r="68" spans="1:9" x14ac:dyDescent="0.25">
      <c r="D68" s="135" t="s">
        <v>263</v>
      </c>
      <c r="E68" s="135"/>
      <c r="F68" s="135"/>
    </row>
  </sheetData>
  <mergeCells count="5">
    <mergeCell ref="A7:I7"/>
    <mergeCell ref="A36:I36"/>
    <mergeCell ref="A1:I1"/>
    <mergeCell ref="A3:I3"/>
    <mergeCell ref="A5:I5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4" workbookViewId="0">
      <selection activeCell="D19" sqref="D1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50" t="s">
        <v>54</v>
      </c>
      <c r="B1" s="150"/>
      <c r="C1" s="150"/>
      <c r="D1" s="150"/>
      <c r="E1" s="150"/>
      <c r="F1" s="15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50" t="s">
        <v>33</v>
      </c>
      <c r="B3" s="150"/>
      <c r="C3" s="150"/>
      <c r="D3" s="150"/>
      <c r="E3" s="167"/>
      <c r="F3" s="167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50" t="s">
        <v>15</v>
      </c>
      <c r="B5" s="151"/>
      <c r="C5" s="151"/>
      <c r="D5" s="151"/>
      <c r="E5" s="151"/>
      <c r="F5" s="15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50" t="s">
        <v>26</v>
      </c>
      <c r="B7" s="171"/>
      <c r="C7" s="171"/>
      <c r="D7" s="171"/>
      <c r="E7" s="171"/>
      <c r="F7" s="171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4" t="s">
        <v>27</v>
      </c>
      <c r="B9" s="23" t="s">
        <v>12</v>
      </c>
      <c r="C9" s="24" t="s">
        <v>13</v>
      </c>
      <c r="D9" s="24" t="s">
        <v>49</v>
      </c>
      <c r="E9" s="24" t="s">
        <v>50</v>
      </c>
      <c r="F9" s="24" t="s">
        <v>51</v>
      </c>
    </row>
    <row r="10" spans="1:6" ht="15.75" customHeight="1" x14ac:dyDescent="0.25">
      <c r="A10" s="13" t="s">
        <v>28</v>
      </c>
      <c r="B10" s="49">
        <f>B11</f>
        <v>1842799.1300000001</v>
      </c>
      <c r="C10" s="49">
        <f>C11</f>
        <v>3222091.0500000003</v>
      </c>
      <c r="D10" s="49">
        <v>3223574.75</v>
      </c>
      <c r="E10" s="49">
        <v>3223574.75</v>
      </c>
      <c r="F10" s="49">
        <v>3223574.75</v>
      </c>
    </row>
    <row r="11" spans="1:6" ht="15.75" customHeight="1" x14ac:dyDescent="0.25">
      <c r="A11" s="13" t="s">
        <v>86</v>
      </c>
      <c r="B11" s="49">
        <f>SUM(B12:B13)</f>
        <v>1842799.1300000001</v>
      </c>
      <c r="C11" s="49">
        <f>SUM(C12:C13)</f>
        <v>3222091.0500000003</v>
      </c>
      <c r="D11" s="49">
        <v>3223575</v>
      </c>
      <c r="E11" s="49">
        <v>3223575</v>
      </c>
      <c r="F11" s="49">
        <v>3223575</v>
      </c>
    </row>
    <row r="12" spans="1:6" x14ac:dyDescent="0.25">
      <c r="A12" s="19" t="s">
        <v>87</v>
      </c>
      <c r="B12" s="10">
        <v>1799980.36</v>
      </c>
      <c r="C12" s="11">
        <v>3153943.33</v>
      </c>
      <c r="D12" s="11">
        <v>3153943</v>
      </c>
      <c r="E12" s="11">
        <v>3153943</v>
      </c>
      <c r="F12" s="11">
        <v>3153943</v>
      </c>
    </row>
    <row r="13" spans="1:6" x14ac:dyDescent="0.25">
      <c r="A13" s="50" t="s">
        <v>88</v>
      </c>
      <c r="B13" s="10">
        <v>42818.77</v>
      </c>
      <c r="C13" s="11">
        <v>68147.72</v>
      </c>
      <c r="D13" s="11">
        <v>68148</v>
      </c>
      <c r="E13" s="11">
        <v>68148</v>
      </c>
      <c r="F13" s="11">
        <v>68148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50" t="s">
        <v>54</v>
      </c>
      <c r="B1" s="150"/>
      <c r="C1" s="150"/>
      <c r="D1" s="150"/>
      <c r="E1" s="150"/>
      <c r="F1" s="150"/>
      <c r="G1" s="150"/>
      <c r="H1" s="150"/>
      <c r="I1" s="15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50" t="s">
        <v>33</v>
      </c>
      <c r="B3" s="150"/>
      <c r="C3" s="150"/>
      <c r="D3" s="150"/>
      <c r="E3" s="150"/>
      <c r="F3" s="150"/>
      <c r="G3" s="150"/>
      <c r="H3" s="167"/>
      <c r="I3" s="167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50" t="s">
        <v>29</v>
      </c>
      <c r="B5" s="151"/>
      <c r="C5" s="151"/>
      <c r="D5" s="151"/>
      <c r="E5" s="151"/>
      <c r="F5" s="151"/>
      <c r="G5" s="151"/>
      <c r="H5" s="151"/>
      <c r="I5" s="15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4" t="s">
        <v>16</v>
      </c>
      <c r="B7" s="23" t="s">
        <v>17</v>
      </c>
      <c r="C7" s="23" t="s">
        <v>18</v>
      </c>
      <c r="D7" s="23" t="s">
        <v>58</v>
      </c>
      <c r="E7" s="23" t="s">
        <v>12</v>
      </c>
      <c r="F7" s="24" t="s">
        <v>13</v>
      </c>
      <c r="G7" s="24" t="s">
        <v>49</v>
      </c>
      <c r="H7" s="24" t="s">
        <v>50</v>
      </c>
      <c r="I7" s="24" t="s">
        <v>51</v>
      </c>
    </row>
    <row r="8" spans="1:9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37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38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29" t="s">
        <v>31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0" t="s">
        <v>39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40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8"/>
  <sheetViews>
    <sheetView topLeftCell="A195" workbookViewId="0">
      <selection activeCell="G247" sqref="G247"/>
    </sheetView>
  </sheetViews>
  <sheetFormatPr defaultRowHeight="15" x14ac:dyDescent="0.25"/>
  <cols>
    <col min="1" max="1" width="22.140625" customWidth="1"/>
    <col min="2" max="2" width="32" customWidth="1"/>
    <col min="3" max="7" width="25.28515625" customWidth="1"/>
  </cols>
  <sheetData>
    <row r="1" spans="1:7" ht="42" customHeight="1" x14ac:dyDescent="0.25">
      <c r="A1" s="150" t="s">
        <v>54</v>
      </c>
      <c r="B1" s="150"/>
      <c r="C1" s="150"/>
      <c r="D1" s="150"/>
      <c r="E1" s="150"/>
      <c r="F1" s="150"/>
      <c r="G1" s="150"/>
    </row>
    <row r="2" spans="1:7" ht="18" x14ac:dyDescent="0.25">
      <c r="A2" s="5"/>
      <c r="B2" s="5"/>
      <c r="C2" s="5"/>
      <c r="D2" s="5"/>
      <c r="E2" s="5"/>
      <c r="F2" s="6"/>
      <c r="G2" s="6"/>
    </row>
    <row r="3" spans="1:7" ht="18" customHeight="1" x14ac:dyDescent="0.25">
      <c r="A3" s="150" t="s">
        <v>32</v>
      </c>
      <c r="B3" s="150"/>
      <c r="C3" s="150"/>
      <c r="D3" s="150"/>
      <c r="E3" s="150"/>
      <c r="F3" s="150"/>
      <c r="G3" s="150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25.5" x14ac:dyDescent="0.25">
      <c r="A5" s="38" t="s">
        <v>34</v>
      </c>
      <c r="B5" s="23" t="s">
        <v>35</v>
      </c>
      <c r="C5" s="23" t="s">
        <v>12</v>
      </c>
      <c r="D5" s="24" t="s">
        <v>13</v>
      </c>
      <c r="E5" s="24" t="s">
        <v>49</v>
      </c>
      <c r="F5" s="24" t="s">
        <v>50</v>
      </c>
      <c r="G5" s="24" t="s">
        <v>51</v>
      </c>
    </row>
    <row r="6" spans="1:7" x14ac:dyDescent="0.25">
      <c r="A6" s="101" t="s">
        <v>132</v>
      </c>
      <c r="B6" s="102" t="s">
        <v>133</v>
      </c>
      <c r="C6" s="125">
        <f t="shared" ref="C6:C12" si="0">C7</f>
        <v>6150.55</v>
      </c>
      <c r="D6" s="125">
        <f t="shared" ref="D6:G12" si="1">D7</f>
        <v>7425.69</v>
      </c>
      <c r="E6" s="125">
        <f t="shared" si="1"/>
        <v>7425.69</v>
      </c>
      <c r="F6" s="125">
        <f t="shared" si="1"/>
        <v>7425.69</v>
      </c>
      <c r="G6" s="125">
        <f t="shared" si="1"/>
        <v>7425.69</v>
      </c>
    </row>
    <row r="7" spans="1:7" x14ac:dyDescent="0.25">
      <c r="A7" s="99" t="s">
        <v>134</v>
      </c>
      <c r="B7" s="100" t="s">
        <v>135</v>
      </c>
      <c r="C7" s="126">
        <f t="shared" si="0"/>
        <v>6150.55</v>
      </c>
      <c r="D7" s="126">
        <f t="shared" si="1"/>
        <v>7425.69</v>
      </c>
      <c r="E7" s="126">
        <f t="shared" si="1"/>
        <v>7425.69</v>
      </c>
      <c r="F7" s="126">
        <f t="shared" si="1"/>
        <v>7425.69</v>
      </c>
      <c r="G7" s="126">
        <f t="shared" si="1"/>
        <v>7425.69</v>
      </c>
    </row>
    <row r="8" spans="1:7" ht="25.5" x14ac:dyDescent="0.25">
      <c r="A8" s="106" t="s">
        <v>89</v>
      </c>
      <c r="B8" s="107" t="s">
        <v>90</v>
      </c>
      <c r="C8" s="120">
        <f t="shared" si="0"/>
        <v>6150.55</v>
      </c>
      <c r="D8" s="120">
        <f t="shared" si="1"/>
        <v>7425.69</v>
      </c>
      <c r="E8" s="120">
        <f t="shared" si="1"/>
        <v>7425.69</v>
      </c>
      <c r="F8" s="120">
        <f t="shared" si="1"/>
        <v>7425.69</v>
      </c>
      <c r="G8" s="120">
        <f t="shared" si="1"/>
        <v>7425.69</v>
      </c>
    </row>
    <row r="9" spans="1:7" ht="38.25" x14ac:dyDescent="0.25">
      <c r="A9" s="110" t="s">
        <v>91</v>
      </c>
      <c r="B9" s="111" t="s">
        <v>92</v>
      </c>
      <c r="C9" s="121">
        <v>6150.55</v>
      </c>
      <c r="D9" s="121">
        <v>7425.69</v>
      </c>
      <c r="E9" s="121">
        <v>7425.69</v>
      </c>
      <c r="F9" s="121">
        <v>7425.69</v>
      </c>
      <c r="G9" s="121">
        <v>7425.69</v>
      </c>
    </row>
    <row r="10" spans="1:7" x14ac:dyDescent="0.25">
      <c r="A10" s="112" t="s">
        <v>72</v>
      </c>
      <c r="B10" s="113" t="s">
        <v>93</v>
      </c>
      <c r="C10" s="122">
        <f t="shared" si="0"/>
        <v>0</v>
      </c>
      <c r="D10" s="122">
        <f t="shared" si="1"/>
        <v>7425.69</v>
      </c>
      <c r="E10" s="122">
        <f t="shared" si="1"/>
        <v>7425.69</v>
      </c>
      <c r="F10" s="122">
        <f t="shared" si="1"/>
        <v>7425.67</v>
      </c>
      <c r="G10" s="122">
        <f t="shared" si="1"/>
        <v>7425.69</v>
      </c>
    </row>
    <row r="11" spans="1:7" x14ac:dyDescent="0.25">
      <c r="A11" s="64">
        <v>3</v>
      </c>
      <c r="B11" s="51" t="s">
        <v>21</v>
      </c>
      <c r="C11" s="123">
        <f t="shared" si="0"/>
        <v>0</v>
      </c>
      <c r="D11" s="123">
        <f t="shared" si="1"/>
        <v>7425.69</v>
      </c>
      <c r="E11" s="123">
        <f t="shared" si="1"/>
        <v>7425.69</v>
      </c>
      <c r="F11" s="123">
        <f t="shared" si="1"/>
        <v>7425.67</v>
      </c>
      <c r="G11" s="123">
        <f t="shared" si="1"/>
        <v>7425.69</v>
      </c>
    </row>
    <row r="12" spans="1:7" ht="39" x14ac:dyDescent="0.25">
      <c r="A12" s="65">
        <v>37</v>
      </c>
      <c r="B12" s="52" t="s">
        <v>83</v>
      </c>
      <c r="C12" s="124">
        <f t="shared" si="0"/>
        <v>0</v>
      </c>
      <c r="D12" s="124">
        <f t="shared" si="1"/>
        <v>7425.69</v>
      </c>
      <c r="E12" s="124">
        <v>7425.69</v>
      </c>
      <c r="F12" s="124">
        <v>7425.67</v>
      </c>
      <c r="G12" s="124">
        <v>7425.69</v>
      </c>
    </row>
    <row r="13" spans="1:7" ht="26.25" x14ac:dyDescent="0.25">
      <c r="A13" s="66">
        <v>372</v>
      </c>
      <c r="B13" s="53" t="s">
        <v>180</v>
      </c>
      <c r="C13" s="115">
        <f>C18</f>
        <v>0</v>
      </c>
      <c r="D13" s="115">
        <v>7425.69</v>
      </c>
      <c r="E13" s="115">
        <v>7425.67</v>
      </c>
      <c r="F13" s="115">
        <f>F18</f>
        <v>0</v>
      </c>
      <c r="G13" s="115">
        <v>7425.69</v>
      </c>
    </row>
    <row r="14" spans="1:7" ht="26.25" x14ac:dyDescent="0.25">
      <c r="A14" s="61">
        <v>3722</v>
      </c>
      <c r="B14" s="54" t="s">
        <v>181</v>
      </c>
      <c r="C14" s="116">
        <v>6150.55</v>
      </c>
      <c r="D14" s="117">
        <v>7425.69</v>
      </c>
      <c r="E14" s="117">
        <v>7425.69</v>
      </c>
      <c r="F14" s="117">
        <v>7425.69</v>
      </c>
      <c r="G14" s="118">
        <v>7425.69</v>
      </c>
    </row>
    <row r="15" spans="1:7" ht="26.25" x14ac:dyDescent="0.25">
      <c r="A15" s="68" t="s">
        <v>140</v>
      </c>
      <c r="B15" s="68" t="s">
        <v>141</v>
      </c>
      <c r="C15" s="119">
        <v>0</v>
      </c>
      <c r="D15" s="119">
        <v>0</v>
      </c>
      <c r="E15" s="119">
        <v>0</v>
      </c>
      <c r="F15" s="119">
        <f>F18</f>
        <v>0</v>
      </c>
      <c r="G15" s="119">
        <f>G18</f>
        <v>0</v>
      </c>
    </row>
    <row r="16" spans="1:7" ht="39" x14ac:dyDescent="0.25">
      <c r="A16" s="108" t="s">
        <v>89</v>
      </c>
      <c r="B16" s="109" t="s">
        <v>98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</row>
    <row r="17" spans="1:7" x14ac:dyDescent="0.25">
      <c r="A17" s="108" t="s">
        <v>242</v>
      </c>
      <c r="B17" s="109" t="s">
        <v>243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</row>
    <row r="18" spans="1:7" x14ac:dyDescent="0.25">
      <c r="A18" s="61">
        <v>3223</v>
      </c>
      <c r="B18" s="54" t="s">
        <v>105</v>
      </c>
      <c r="C18" s="116">
        <v>0</v>
      </c>
      <c r="D18" s="117">
        <v>0</v>
      </c>
      <c r="E18" s="117">
        <v>0</v>
      </c>
      <c r="F18" s="117">
        <v>0</v>
      </c>
      <c r="G18" s="118">
        <v>0</v>
      </c>
    </row>
    <row r="19" spans="1:7" x14ac:dyDescent="0.25">
      <c r="A19" s="103" t="s">
        <v>136</v>
      </c>
      <c r="B19" s="102" t="s">
        <v>137</v>
      </c>
      <c r="C19" s="127">
        <v>93856.78</v>
      </c>
      <c r="D19" s="127">
        <f>D20</f>
        <v>1327228.08</v>
      </c>
      <c r="E19" s="127">
        <f>E20+E29</f>
        <v>1398794.77</v>
      </c>
      <c r="F19" s="127">
        <v>1398794.77</v>
      </c>
      <c r="G19" s="127">
        <v>1398794.77</v>
      </c>
    </row>
    <row r="20" spans="1:7" x14ac:dyDescent="0.25">
      <c r="A20" s="99" t="s">
        <v>138</v>
      </c>
      <c r="B20" s="99" t="s">
        <v>139</v>
      </c>
      <c r="C20" s="119">
        <f t="shared" ref="C20:C27" si="2">C21</f>
        <v>0</v>
      </c>
      <c r="D20" s="119">
        <f t="shared" ref="D20:G27" si="3">D21</f>
        <v>1327228.08</v>
      </c>
      <c r="E20" s="119">
        <f t="shared" si="3"/>
        <v>1327228.08</v>
      </c>
      <c r="F20" s="119">
        <f t="shared" si="3"/>
        <v>1327228.08</v>
      </c>
      <c r="G20" s="119">
        <f t="shared" si="3"/>
        <v>1327228.08</v>
      </c>
    </row>
    <row r="21" spans="1:7" ht="26.25" x14ac:dyDescent="0.25">
      <c r="A21" s="108" t="s">
        <v>89</v>
      </c>
      <c r="B21" s="109" t="s">
        <v>96</v>
      </c>
      <c r="C21" s="120">
        <f>C23</f>
        <v>0</v>
      </c>
      <c r="D21" s="120">
        <f>D23</f>
        <v>1327228.08</v>
      </c>
      <c r="E21" s="120">
        <f>E23</f>
        <v>1327228.08</v>
      </c>
      <c r="F21" s="120">
        <f>F23</f>
        <v>1327228.08</v>
      </c>
      <c r="G21" s="120">
        <f>G23</f>
        <v>1327228.08</v>
      </c>
    </row>
    <row r="22" spans="1:7" x14ac:dyDescent="0.25">
      <c r="A22" s="108" t="s">
        <v>209</v>
      </c>
      <c r="B22" s="109"/>
      <c r="C22" s="120">
        <v>93856.78</v>
      </c>
      <c r="D22" s="120"/>
      <c r="E22" s="120"/>
      <c r="F22" s="120"/>
      <c r="G22" s="120"/>
    </row>
    <row r="23" spans="1:7" ht="39" x14ac:dyDescent="0.25">
      <c r="A23" s="63" t="s">
        <v>207</v>
      </c>
      <c r="B23" s="71" t="s">
        <v>208</v>
      </c>
      <c r="C23" s="121">
        <v>0</v>
      </c>
      <c r="D23" s="121">
        <f t="shared" si="3"/>
        <v>1327228.08</v>
      </c>
      <c r="E23" s="121">
        <v>1327228.08</v>
      </c>
      <c r="F23" s="121">
        <f t="shared" si="3"/>
        <v>1327228.08</v>
      </c>
      <c r="G23" s="121">
        <f t="shared" si="3"/>
        <v>1327228.08</v>
      </c>
    </row>
    <row r="24" spans="1:7" x14ac:dyDescent="0.25">
      <c r="A24" s="83" t="s">
        <v>75</v>
      </c>
      <c r="B24" s="95" t="s">
        <v>20</v>
      </c>
      <c r="C24" s="122">
        <f t="shared" si="2"/>
        <v>0</v>
      </c>
      <c r="D24" s="122">
        <f t="shared" si="3"/>
        <v>1327228.08</v>
      </c>
      <c r="E24" s="122">
        <f t="shared" si="3"/>
        <v>1327228.08</v>
      </c>
      <c r="F24" s="122">
        <f t="shared" si="3"/>
        <v>1327228.08</v>
      </c>
      <c r="G24" s="122">
        <f t="shared" si="3"/>
        <v>1327228.08</v>
      </c>
    </row>
    <row r="25" spans="1:7" ht="26.25" x14ac:dyDescent="0.25">
      <c r="A25" s="55">
        <v>4</v>
      </c>
      <c r="B25" s="56" t="s">
        <v>25</v>
      </c>
      <c r="C25" s="123">
        <f t="shared" si="2"/>
        <v>0</v>
      </c>
      <c r="D25" s="123">
        <f t="shared" si="3"/>
        <v>1327228.08</v>
      </c>
      <c r="E25" s="123">
        <f t="shared" si="3"/>
        <v>1327228.08</v>
      </c>
      <c r="F25" s="123">
        <f t="shared" si="3"/>
        <v>1327228.08</v>
      </c>
      <c r="G25" s="123">
        <f t="shared" si="3"/>
        <v>1327228.08</v>
      </c>
    </row>
    <row r="26" spans="1:7" ht="26.25" x14ac:dyDescent="0.25">
      <c r="A26" s="57">
        <v>45</v>
      </c>
      <c r="B26" s="58" t="s">
        <v>85</v>
      </c>
      <c r="C26" s="124">
        <f t="shared" si="2"/>
        <v>0</v>
      </c>
      <c r="D26" s="124">
        <f t="shared" si="3"/>
        <v>1327228.08</v>
      </c>
      <c r="E26" s="124">
        <f t="shared" si="3"/>
        <v>1327228.08</v>
      </c>
      <c r="F26" s="124">
        <f t="shared" si="3"/>
        <v>1327228.08</v>
      </c>
      <c r="G26" s="124">
        <f t="shared" si="3"/>
        <v>1327228.08</v>
      </c>
    </row>
    <row r="27" spans="1:7" ht="26.25" x14ac:dyDescent="0.25">
      <c r="A27" s="59">
        <v>451</v>
      </c>
      <c r="B27" s="60" t="s">
        <v>97</v>
      </c>
      <c r="C27" s="115">
        <f t="shared" si="2"/>
        <v>0</v>
      </c>
      <c r="D27" s="115">
        <f t="shared" si="3"/>
        <v>1327228.08</v>
      </c>
      <c r="E27" s="115">
        <f t="shared" si="3"/>
        <v>1327228.08</v>
      </c>
      <c r="F27" s="115">
        <f t="shared" si="3"/>
        <v>1327228.08</v>
      </c>
      <c r="G27" s="115">
        <f t="shared" si="3"/>
        <v>1327228.08</v>
      </c>
    </row>
    <row r="28" spans="1:7" ht="26.25" x14ac:dyDescent="0.25">
      <c r="A28" s="61">
        <v>4511</v>
      </c>
      <c r="B28" s="54" t="s">
        <v>97</v>
      </c>
      <c r="C28" s="116">
        <v>0</v>
      </c>
      <c r="D28" s="117">
        <v>1327228.08</v>
      </c>
      <c r="E28" s="117">
        <v>1327228.08</v>
      </c>
      <c r="F28" s="117">
        <v>1327228.08</v>
      </c>
      <c r="G28" s="118">
        <v>1327228.08</v>
      </c>
    </row>
    <row r="29" spans="1:7" ht="29.25" customHeight="1" x14ac:dyDescent="0.25">
      <c r="A29" s="68" t="s">
        <v>140</v>
      </c>
      <c r="B29" s="68" t="s">
        <v>141</v>
      </c>
      <c r="C29" s="119">
        <v>67408.679999999993</v>
      </c>
      <c r="D29" s="119">
        <v>67408.679999999993</v>
      </c>
      <c r="E29" s="119">
        <f>E30</f>
        <v>71566.689999999988</v>
      </c>
      <c r="F29" s="119">
        <f>F30</f>
        <v>71566.689999999988</v>
      </c>
      <c r="G29" s="119">
        <f>G30</f>
        <v>71566.689999999988</v>
      </c>
    </row>
    <row r="30" spans="1:7" ht="39" x14ac:dyDescent="0.25">
      <c r="A30" s="108" t="s">
        <v>89</v>
      </c>
      <c r="B30" s="109" t="s">
        <v>98</v>
      </c>
      <c r="C30" s="120">
        <v>67408.679999999993</v>
      </c>
      <c r="D30" s="120">
        <v>67408.679999999993</v>
      </c>
      <c r="E30" s="120">
        <f>E31+E62</f>
        <v>71566.689999999988</v>
      </c>
      <c r="F30" s="120">
        <f>F31+F62</f>
        <v>71566.689999999988</v>
      </c>
      <c r="G30" s="120">
        <f>G31+G62</f>
        <v>71566.689999999988</v>
      </c>
    </row>
    <row r="31" spans="1:7" x14ac:dyDescent="0.25">
      <c r="A31" s="62" t="s">
        <v>99</v>
      </c>
      <c r="B31" s="63" t="s">
        <v>23</v>
      </c>
      <c r="C31" s="121">
        <f>C32</f>
        <v>55864.36</v>
      </c>
      <c r="D31" s="121">
        <f t="shared" ref="D31:G32" si="4">D32</f>
        <v>55864.36</v>
      </c>
      <c r="E31" s="121">
        <f t="shared" si="4"/>
        <v>60083.94999999999</v>
      </c>
      <c r="F31" s="121">
        <f t="shared" si="4"/>
        <v>60083.94999999999</v>
      </c>
      <c r="G31" s="121">
        <f t="shared" si="4"/>
        <v>60083.94999999999</v>
      </c>
    </row>
    <row r="32" spans="1:7" x14ac:dyDescent="0.25">
      <c r="A32" s="83" t="s">
        <v>74</v>
      </c>
      <c r="B32" s="95" t="s">
        <v>81</v>
      </c>
      <c r="C32" s="122">
        <f>C33</f>
        <v>55864.36</v>
      </c>
      <c r="D32" s="122">
        <v>55864.36</v>
      </c>
      <c r="E32" s="122">
        <f t="shared" si="4"/>
        <v>60083.94999999999</v>
      </c>
      <c r="F32" s="122">
        <f t="shared" si="4"/>
        <v>60083.94999999999</v>
      </c>
      <c r="G32" s="122">
        <f t="shared" si="4"/>
        <v>60083.94999999999</v>
      </c>
    </row>
    <row r="33" spans="1:7" x14ac:dyDescent="0.25">
      <c r="A33" s="55">
        <v>3</v>
      </c>
      <c r="B33" s="67" t="s">
        <v>21</v>
      </c>
      <c r="C33" s="123">
        <v>55864.36</v>
      </c>
      <c r="D33" s="123">
        <v>55864.36</v>
      </c>
      <c r="E33" s="123">
        <f>E34+E59</f>
        <v>60083.94999999999</v>
      </c>
      <c r="F33" s="123">
        <f>F34+F59</f>
        <v>60083.94999999999</v>
      </c>
      <c r="G33" s="123">
        <f>G34+G59</f>
        <v>60083.94999999999</v>
      </c>
    </row>
    <row r="34" spans="1:7" x14ac:dyDescent="0.25">
      <c r="A34" s="57">
        <v>32</v>
      </c>
      <c r="B34" s="58" t="s">
        <v>36</v>
      </c>
      <c r="C34" s="124">
        <v>55466.19</v>
      </c>
      <c r="D34" s="124">
        <v>55466.19</v>
      </c>
      <c r="E34" s="124">
        <f>E35+E39+E44+E53</f>
        <v>59022.169999999991</v>
      </c>
      <c r="F34" s="124">
        <f>F35+F39+F44+F53</f>
        <v>59022.169999999991</v>
      </c>
      <c r="G34" s="124">
        <f>G35+G39+G44+G53</f>
        <v>59022.169999999991</v>
      </c>
    </row>
    <row r="35" spans="1:7" x14ac:dyDescent="0.25">
      <c r="A35" s="59">
        <v>321</v>
      </c>
      <c r="B35" s="60" t="s">
        <v>100</v>
      </c>
      <c r="C35" s="115">
        <v>3238.44</v>
      </c>
      <c r="D35" s="115">
        <v>3238.44</v>
      </c>
      <c r="E35" s="115">
        <f>SUM(E36:E38)</f>
        <v>5043.47</v>
      </c>
      <c r="F35" s="115">
        <f>SUM(F36:F38)</f>
        <v>5043.47</v>
      </c>
      <c r="G35" s="115">
        <f>SUM(G36:G38)</f>
        <v>5043.47</v>
      </c>
    </row>
    <row r="36" spans="1:7" x14ac:dyDescent="0.25">
      <c r="A36" s="61">
        <v>3211</v>
      </c>
      <c r="B36" s="54" t="s">
        <v>101</v>
      </c>
      <c r="C36" s="116">
        <v>14400</v>
      </c>
      <c r="D36" s="117">
        <v>1911.21</v>
      </c>
      <c r="E36" s="117">
        <v>3450.8</v>
      </c>
      <c r="F36" s="117">
        <v>3450.8</v>
      </c>
      <c r="G36" s="118">
        <v>3450.8</v>
      </c>
    </row>
    <row r="37" spans="1:7" x14ac:dyDescent="0.25">
      <c r="A37" s="61">
        <v>3213</v>
      </c>
      <c r="B37" s="54" t="s">
        <v>102</v>
      </c>
      <c r="C37" s="116">
        <v>398.17</v>
      </c>
      <c r="D37" s="117">
        <v>398.17</v>
      </c>
      <c r="E37" s="117">
        <v>929.06</v>
      </c>
      <c r="F37" s="117">
        <v>929.06</v>
      </c>
      <c r="G37" s="118">
        <v>929.06</v>
      </c>
    </row>
    <row r="38" spans="1:7" x14ac:dyDescent="0.25">
      <c r="A38" s="61">
        <v>3214</v>
      </c>
      <c r="B38" s="54" t="s">
        <v>103</v>
      </c>
      <c r="C38" s="116">
        <v>929.06</v>
      </c>
      <c r="D38" s="117">
        <v>929.06</v>
      </c>
      <c r="E38" s="117">
        <v>663.61</v>
      </c>
      <c r="F38" s="117">
        <v>663.61</v>
      </c>
      <c r="G38" s="118">
        <v>663.61</v>
      </c>
    </row>
    <row r="39" spans="1:7" x14ac:dyDescent="0.25">
      <c r="A39" s="59">
        <v>322</v>
      </c>
      <c r="B39" s="60" t="s">
        <v>94</v>
      </c>
      <c r="C39" s="115">
        <v>33446.14</v>
      </c>
      <c r="D39" s="115">
        <f>SUM(D40:D43)</f>
        <v>72864.97</v>
      </c>
      <c r="E39" s="115">
        <f>SUM(E40:E43)</f>
        <v>34109.759999999995</v>
      </c>
      <c r="F39" s="115">
        <f>SUM(F40:F43)</f>
        <v>34109.759999999995</v>
      </c>
      <c r="G39" s="115">
        <f>SUM(G40:G43)</f>
        <v>34109.759999999995</v>
      </c>
    </row>
    <row r="40" spans="1:7" x14ac:dyDescent="0.25">
      <c r="A40" s="61">
        <v>3221</v>
      </c>
      <c r="B40" s="54" t="s">
        <v>104</v>
      </c>
      <c r="C40" s="116">
        <v>8626.98</v>
      </c>
      <c r="D40" s="117">
        <v>8626.98</v>
      </c>
      <c r="E40" s="117">
        <v>6636.14</v>
      </c>
      <c r="F40" s="117">
        <v>6636.14</v>
      </c>
      <c r="G40" s="118">
        <v>6636.14</v>
      </c>
    </row>
    <row r="41" spans="1:7" x14ac:dyDescent="0.25">
      <c r="A41" s="61">
        <v>3223</v>
      </c>
      <c r="B41" s="54" t="s">
        <v>105</v>
      </c>
      <c r="C41" s="116">
        <v>23757.38</v>
      </c>
      <c r="D41" s="117">
        <v>23757.38</v>
      </c>
      <c r="E41" s="117">
        <v>26146.39</v>
      </c>
      <c r="F41" s="117">
        <v>26146.39</v>
      </c>
      <c r="G41" s="118">
        <v>26146.39</v>
      </c>
    </row>
    <row r="42" spans="1:7" x14ac:dyDescent="0.25">
      <c r="A42" s="61">
        <v>3225</v>
      </c>
      <c r="B42" s="54" t="s">
        <v>106</v>
      </c>
      <c r="C42" s="116">
        <v>398.17</v>
      </c>
      <c r="D42" s="117">
        <v>39817</v>
      </c>
      <c r="E42" s="117">
        <v>398.17</v>
      </c>
      <c r="F42" s="117">
        <v>398.17</v>
      </c>
      <c r="G42" s="118">
        <v>398.17</v>
      </c>
    </row>
    <row r="43" spans="1:7" ht="26.25" x14ac:dyDescent="0.25">
      <c r="A43" s="61">
        <v>3227</v>
      </c>
      <c r="B43" s="54" t="s">
        <v>107</v>
      </c>
      <c r="C43" s="116">
        <v>663.61</v>
      </c>
      <c r="D43" s="117">
        <v>663.61</v>
      </c>
      <c r="E43" s="117">
        <v>929.06</v>
      </c>
      <c r="F43" s="117">
        <v>929.06</v>
      </c>
      <c r="G43" s="118">
        <v>929.06</v>
      </c>
    </row>
    <row r="44" spans="1:7" x14ac:dyDescent="0.25">
      <c r="A44" s="59">
        <v>323</v>
      </c>
      <c r="B44" s="60" t="s">
        <v>108</v>
      </c>
      <c r="C44" s="115">
        <f>SUM(C45:C52)</f>
        <v>16338.18</v>
      </c>
      <c r="D44" s="115">
        <f>SUM(D45:D52)</f>
        <v>16338.18</v>
      </c>
      <c r="E44" s="115">
        <f>SUM(E45:E52)</f>
        <v>16550.87</v>
      </c>
      <c r="F44" s="115">
        <f>SUM(F45:F52)</f>
        <v>16550.87</v>
      </c>
      <c r="G44" s="115">
        <f>SUM(G45:G52)</f>
        <v>16550.87</v>
      </c>
    </row>
    <row r="45" spans="1:7" x14ac:dyDescent="0.25">
      <c r="A45" s="61">
        <v>3231</v>
      </c>
      <c r="B45" s="54" t="s">
        <v>109</v>
      </c>
      <c r="C45" s="116">
        <v>1858.12</v>
      </c>
      <c r="D45" s="117">
        <v>1858.12</v>
      </c>
      <c r="E45" s="117">
        <v>1858.11</v>
      </c>
      <c r="F45" s="117">
        <v>1858.11</v>
      </c>
      <c r="G45" s="118">
        <v>1858.11</v>
      </c>
    </row>
    <row r="46" spans="1:7" x14ac:dyDescent="0.25">
      <c r="A46" s="61">
        <v>3233</v>
      </c>
      <c r="B46" s="54" t="s">
        <v>110</v>
      </c>
      <c r="C46" s="116">
        <v>398.17</v>
      </c>
      <c r="D46" s="117">
        <v>398.17</v>
      </c>
      <c r="E46" s="117">
        <v>265.45</v>
      </c>
      <c r="F46" s="117">
        <v>265.45</v>
      </c>
      <c r="G46" s="118">
        <v>265.45</v>
      </c>
    </row>
    <row r="47" spans="1:7" x14ac:dyDescent="0.25">
      <c r="A47" s="61">
        <v>3234</v>
      </c>
      <c r="B47" s="54" t="s">
        <v>111</v>
      </c>
      <c r="C47" s="116">
        <v>4910.74</v>
      </c>
      <c r="D47" s="117">
        <v>4910.74</v>
      </c>
      <c r="E47" s="117">
        <v>4645.3</v>
      </c>
      <c r="F47" s="117">
        <v>4645.3</v>
      </c>
      <c r="G47" s="118">
        <v>4645.3</v>
      </c>
    </row>
    <row r="48" spans="1:7" x14ac:dyDescent="0.25">
      <c r="A48" s="61">
        <v>3235</v>
      </c>
      <c r="B48" s="54" t="s">
        <v>112</v>
      </c>
      <c r="C48" s="116">
        <v>4048.05</v>
      </c>
      <c r="D48" s="117">
        <v>4048.05</v>
      </c>
      <c r="E48" s="117">
        <v>3583.52</v>
      </c>
      <c r="F48" s="117">
        <v>3583.52</v>
      </c>
      <c r="G48" s="118">
        <v>3583.52</v>
      </c>
    </row>
    <row r="49" spans="1:7" x14ac:dyDescent="0.25">
      <c r="A49" s="61">
        <v>3236</v>
      </c>
      <c r="B49" s="54" t="s">
        <v>113</v>
      </c>
      <c r="C49" s="116">
        <v>1858.12</v>
      </c>
      <c r="D49" s="117">
        <v>1858.12</v>
      </c>
      <c r="E49" s="117">
        <v>3411.31</v>
      </c>
      <c r="F49" s="117">
        <v>3411.31</v>
      </c>
      <c r="G49" s="118">
        <v>3411.31</v>
      </c>
    </row>
    <row r="50" spans="1:7" x14ac:dyDescent="0.25">
      <c r="A50" s="61">
        <v>3237</v>
      </c>
      <c r="B50" s="54" t="s">
        <v>114</v>
      </c>
      <c r="C50" s="116">
        <v>398.17</v>
      </c>
      <c r="D50" s="117">
        <v>398.17</v>
      </c>
      <c r="E50" s="117">
        <v>398.17</v>
      </c>
      <c r="F50" s="117">
        <v>398.17</v>
      </c>
      <c r="G50" s="118">
        <v>398.17</v>
      </c>
    </row>
    <row r="51" spans="1:7" x14ac:dyDescent="0.25">
      <c r="A51" s="61">
        <v>3238</v>
      </c>
      <c r="B51" s="54" t="s">
        <v>115</v>
      </c>
      <c r="C51" s="116">
        <v>2734.09</v>
      </c>
      <c r="D51" s="117">
        <v>2734.09</v>
      </c>
      <c r="E51" s="117">
        <v>1990.84</v>
      </c>
      <c r="F51" s="117">
        <v>1990.84</v>
      </c>
      <c r="G51" s="118">
        <v>1990.84</v>
      </c>
    </row>
    <row r="52" spans="1:7" x14ac:dyDescent="0.25">
      <c r="A52" s="61">
        <v>3239</v>
      </c>
      <c r="B52" s="54" t="s">
        <v>116</v>
      </c>
      <c r="C52" s="116">
        <v>132.72</v>
      </c>
      <c r="D52" s="117">
        <v>132.72</v>
      </c>
      <c r="E52" s="117">
        <v>398.17</v>
      </c>
      <c r="F52" s="117">
        <v>398.17</v>
      </c>
      <c r="G52" s="118">
        <v>398.17</v>
      </c>
    </row>
    <row r="53" spans="1:7" ht="26.25" x14ac:dyDescent="0.25">
      <c r="A53" s="59">
        <v>329</v>
      </c>
      <c r="B53" s="60" t="s">
        <v>117</v>
      </c>
      <c r="C53" s="115">
        <f>SUM(C54:C58)</f>
        <v>2443.4199999999996</v>
      </c>
      <c r="D53" s="115">
        <f>SUM(D54:D58)</f>
        <v>2443.41</v>
      </c>
      <c r="E53" s="115">
        <f>SUM(E54:E58)</f>
        <v>3318.0699999999997</v>
      </c>
      <c r="F53" s="115">
        <f>SUM(F54:F58)</f>
        <v>3318.0699999999997</v>
      </c>
      <c r="G53" s="115">
        <f>SUM(G54:G58)</f>
        <v>3318.0699999999997</v>
      </c>
    </row>
    <row r="54" spans="1:7" x14ac:dyDescent="0.25">
      <c r="A54" s="61">
        <v>3292</v>
      </c>
      <c r="B54" s="54" t="s">
        <v>118</v>
      </c>
      <c r="C54" s="116"/>
      <c r="D54" s="117">
        <v>0</v>
      </c>
      <c r="E54" s="117"/>
      <c r="F54" s="117"/>
      <c r="G54" s="118"/>
    </row>
    <row r="55" spans="1:7" x14ac:dyDescent="0.25">
      <c r="A55" s="61">
        <v>3293</v>
      </c>
      <c r="B55" s="54" t="s">
        <v>119</v>
      </c>
      <c r="C55" s="116">
        <v>1779.81</v>
      </c>
      <c r="D55" s="117">
        <v>1779.81</v>
      </c>
      <c r="E55" s="117">
        <v>1725.4</v>
      </c>
      <c r="F55" s="117">
        <v>1725.4</v>
      </c>
      <c r="G55" s="118">
        <v>1725.4</v>
      </c>
    </row>
    <row r="56" spans="1:7" x14ac:dyDescent="0.25">
      <c r="A56" s="61">
        <v>3294</v>
      </c>
      <c r="B56" s="54" t="s">
        <v>120</v>
      </c>
      <c r="C56" s="116">
        <v>199.08</v>
      </c>
      <c r="D56" s="117">
        <v>199.08</v>
      </c>
      <c r="E56" s="117">
        <v>398.17</v>
      </c>
      <c r="F56" s="117">
        <v>398.17</v>
      </c>
      <c r="G56" s="118">
        <v>398.17</v>
      </c>
    </row>
    <row r="57" spans="1:7" x14ac:dyDescent="0.25">
      <c r="A57" s="61">
        <v>3295</v>
      </c>
      <c r="B57" s="54" t="s">
        <v>121</v>
      </c>
      <c r="C57" s="116">
        <v>132.72</v>
      </c>
      <c r="D57" s="117">
        <v>132.72</v>
      </c>
      <c r="E57" s="117">
        <v>132.72</v>
      </c>
      <c r="F57" s="117">
        <v>132.72</v>
      </c>
      <c r="G57" s="118">
        <v>132.72</v>
      </c>
    </row>
    <row r="58" spans="1:7" ht="26.25" x14ac:dyDescent="0.25">
      <c r="A58" s="61">
        <v>3299</v>
      </c>
      <c r="B58" s="54" t="s">
        <v>117</v>
      </c>
      <c r="C58" s="116">
        <v>331.81</v>
      </c>
      <c r="D58" s="117">
        <v>331.8</v>
      </c>
      <c r="E58" s="117">
        <v>1061.78</v>
      </c>
      <c r="F58" s="117">
        <v>1061.78</v>
      </c>
      <c r="G58" s="118">
        <v>1061.78</v>
      </c>
    </row>
    <row r="59" spans="1:7" x14ac:dyDescent="0.25">
      <c r="A59" s="57">
        <v>34</v>
      </c>
      <c r="B59" s="58" t="s">
        <v>122</v>
      </c>
      <c r="C59" s="124">
        <f>C60</f>
        <v>398.17</v>
      </c>
      <c r="D59" s="124">
        <f t="shared" ref="D59:G60" si="5">D60</f>
        <v>398.17</v>
      </c>
      <c r="E59" s="124">
        <f t="shared" si="5"/>
        <v>1061.78</v>
      </c>
      <c r="F59" s="124">
        <f t="shared" si="5"/>
        <v>1061.78</v>
      </c>
      <c r="G59" s="124">
        <f t="shared" si="5"/>
        <v>1061.78</v>
      </c>
    </row>
    <row r="60" spans="1:7" x14ac:dyDescent="0.25">
      <c r="A60" s="59">
        <v>343</v>
      </c>
      <c r="B60" s="60" t="s">
        <v>123</v>
      </c>
      <c r="C60" s="115">
        <f>C61</f>
        <v>398.17</v>
      </c>
      <c r="D60" s="115">
        <f t="shared" si="5"/>
        <v>398.17</v>
      </c>
      <c r="E60" s="115">
        <f t="shared" si="5"/>
        <v>1061.78</v>
      </c>
      <c r="F60" s="115">
        <f t="shared" si="5"/>
        <v>1061.78</v>
      </c>
      <c r="G60" s="115">
        <f t="shared" si="5"/>
        <v>1061.78</v>
      </c>
    </row>
    <row r="61" spans="1:7" ht="26.25" x14ac:dyDescent="0.25">
      <c r="A61" s="61">
        <v>3431</v>
      </c>
      <c r="B61" s="54" t="s">
        <v>124</v>
      </c>
      <c r="C61" s="116">
        <v>398.17</v>
      </c>
      <c r="D61" s="117">
        <v>398.17</v>
      </c>
      <c r="E61" s="117">
        <v>1061.78</v>
      </c>
      <c r="F61" s="117">
        <v>1061.78</v>
      </c>
      <c r="G61" s="118">
        <v>1061.78</v>
      </c>
    </row>
    <row r="62" spans="1:7" x14ac:dyDescent="0.25">
      <c r="A62" s="62" t="s">
        <v>128</v>
      </c>
      <c r="B62" s="63" t="s">
        <v>127</v>
      </c>
      <c r="C62" s="121">
        <f>C63</f>
        <v>11544.32</v>
      </c>
      <c r="D62" s="121">
        <f t="shared" ref="D62:G64" si="6">D63</f>
        <v>11544.32</v>
      </c>
      <c r="E62" s="121">
        <f t="shared" si="6"/>
        <v>11482.74</v>
      </c>
      <c r="F62" s="121">
        <f t="shared" si="6"/>
        <v>11482.74</v>
      </c>
      <c r="G62" s="121">
        <f t="shared" si="6"/>
        <v>11482.74</v>
      </c>
    </row>
    <row r="63" spans="1:7" x14ac:dyDescent="0.25">
      <c r="A63" s="83" t="s">
        <v>74</v>
      </c>
      <c r="B63" s="95" t="s">
        <v>81</v>
      </c>
      <c r="C63" s="122">
        <f>C64</f>
        <v>11544.32</v>
      </c>
      <c r="D63" s="122">
        <f t="shared" si="6"/>
        <v>11544.32</v>
      </c>
      <c r="E63" s="122">
        <f t="shared" si="6"/>
        <v>11482.74</v>
      </c>
      <c r="F63" s="122">
        <f t="shared" si="6"/>
        <v>11482.74</v>
      </c>
      <c r="G63" s="122">
        <f t="shared" si="6"/>
        <v>11482.74</v>
      </c>
    </row>
    <row r="64" spans="1:7" x14ac:dyDescent="0.25">
      <c r="A64" s="55">
        <v>3</v>
      </c>
      <c r="B64" s="67" t="s">
        <v>21</v>
      </c>
      <c r="C64" s="123">
        <f>C65</f>
        <v>11544.32</v>
      </c>
      <c r="D64" s="123">
        <f t="shared" si="6"/>
        <v>11544.32</v>
      </c>
      <c r="E64" s="123">
        <f t="shared" si="6"/>
        <v>11482.74</v>
      </c>
      <c r="F64" s="123">
        <f t="shared" si="6"/>
        <v>11482.74</v>
      </c>
      <c r="G64" s="123">
        <f t="shared" si="6"/>
        <v>11482.74</v>
      </c>
    </row>
    <row r="65" spans="1:7" x14ac:dyDescent="0.25">
      <c r="A65" s="57">
        <v>32</v>
      </c>
      <c r="B65" s="58" t="s">
        <v>36</v>
      </c>
      <c r="C65" s="124">
        <v>11544.32</v>
      </c>
      <c r="D65" s="124">
        <f>D66+D68</f>
        <v>11544.32</v>
      </c>
      <c r="E65" s="124">
        <f>E66+E68</f>
        <v>11482.74</v>
      </c>
      <c r="F65" s="124">
        <f>F66+F68</f>
        <v>11482.74</v>
      </c>
      <c r="G65" s="124">
        <f>G66+G68</f>
        <v>11482.74</v>
      </c>
    </row>
    <row r="66" spans="1:7" x14ac:dyDescent="0.25">
      <c r="A66" s="59">
        <v>322</v>
      </c>
      <c r="B66" s="60" t="s">
        <v>94</v>
      </c>
      <c r="C66" s="115">
        <f>C67</f>
        <v>3052.62</v>
      </c>
      <c r="D66" s="115">
        <f>D67</f>
        <v>3052.62</v>
      </c>
      <c r="E66" s="115">
        <f>E67</f>
        <v>5741.37</v>
      </c>
      <c r="F66" s="115">
        <f>F67</f>
        <v>5741.37</v>
      </c>
      <c r="G66" s="115">
        <f>G67</f>
        <v>5741.37</v>
      </c>
    </row>
    <row r="67" spans="1:7" ht="26.25" x14ac:dyDescent="0.25">
      <c r="A67" s="61">
        <v>3224</v>
      </c>
      <c r="B67" s="54" t="s">
        <v>125</v>
      </c>
      <c r="C67" s="116">
        <v>3052.62</v>
      </c>
      <c r="D67" s="117">
        <v>3052.62</v>
      </c>
      <c r="E67" s="117">
        <v>5741.37</v>
      </c>
      <c r="F67" s="117">
        <v>5741.37</v>
      </c>
      <c r="G67" s="118">
        <v>5741.37</v>
      </c>
    </row>
    <row r="68" spans="1:7" x14ac:dyDescent="0.25">
      <c r="A68" s="59">
        <v>323</v>
      </c>
      <c r="B68" s="60" t="s">
        <v>108</v>
      </c>
      <c r="C68" s="115">
        <f>SUM(C69:C70)</f>
        <v>8491.7000000000007</v>
      </c>
      <c r="D68" s="115">
        <f>SUM(D69:D70)</f>
        <v>8491.7000000000007</v>
      </c>
      <c r="E68" s="115">
        <f>SUM(E69:E70)</f>
        <v>5741.37</v>
      </c>
      <c r="F68" s="115">
        <f>SUM(F69:F70)</f>
        <v>5741.37</v>
      </c>
      <c r="G68" s="115">
        <f>SUM(G69:G70)</f>
        <v>5741.37</v>
      </c>
    </row>
    <row r="69" spans="1:7" x14ac:dyDescent="0.25">
      <c r="A69" s="61">
        <v>3232</v>
      </c>
      <c r="B69" s="54" t="s">
        <v>126</v>
      </c>
      <c r="C69" s="116">
        <v>8491.7000000000007</v>
      </c>
      <c r="D69" s="117">
        <v>8491.7000000000007</v>
      </c>
      <c r="E69" s="117">
        <v>5741.37</v>
      </c>
      <c r="F69" s="117">
        <v>5741.37</v>
      </c>
      <c r="G69" s="118">
        <v>5741.37</v>
      </c>
    </row>
    <row r="70" spans="1:7" x14ac:dyDescent="0.25">
      <c r="A70" s="61">
        <v>3237</v>
      </c>
      <c r="B70" s="54" t="s">
        <v>114</v>
      </c>
      <c r="C70" s="116">
        <v>0</v>
      </c>
      <c r="D70" s="117">
        <v>0</v>
      </c>
      <c r="E70" s="117">
        <v>0</v>
      </c>
      <c r="F70" s="117">
        <v>0</v>
      </c>
      <c r="G70" s="118">
        <v>0</v>
      </c>
    </row>
    <row r="71" spans="1:7" ht="28.5" customHeight="1" x14ac:dyDescent="0.25">
      <c r="A71" s="104" t="s">
        <v>142</v>
      </c>
      <c r="B71" s="69" t="s">
        <v>143</v>
      </c>
      <c r="C71" s="127">
        <f>C72</f>
        <v>47775.64</v>
      </c>
      <c r="D71" s="127">
        <v>141344.89000000001</v>
      </c>
      <c r="E71" s="127">
        <v>150559.96</v>
      </c>
      <c r="F71" s="127">
        <v>150559.96</v>
      </c>
      <c r="G71" s="127">
        <v>150559.96</v>
      </c>
    </row>
    <row r="72" spans="1:7" ht="28.5" customHeight="1" x14ac:dyDescent="0.25">
      <c r="A72" s="68" t="s">
        <v>205</v>
      </c>
      <c r="B72" s="105" t="s">
        <v>206</v>
      </c>
      <c r="C72" s="119">
        <v>47775.64</v>
      </c>
      <c r="D72" s="119">
        <v>141344.89000000001</v>
      </c>
      <c r="E72" s="119">
        <v>150559.96</v>
      </c>
      <c r="F72" s="119">
        <v>150559.96</v>
      </c>
      <c r="G72" s="119">
        <v>150559.96</v>
      </c>
    </row>
    <row r="73" spans="1:7" x14ac:dyDescent="0.25">
      <c r="A73" s="108" t="s">
        <v>89</v>
      </c>
      <c r="B73" s="109" t="s">
        <v>129</v>
      </c>
      <c r="C73" s="120">
        <v>47775.64</v>
      </c>
      <c r="D73" s="120">
        <v>141344.89000000001</v>
      </c>
      <c r="E73" s="120">
        <v>150559.96</v>
      </c>
      <c r="F73" s="120">
        <v>150559.96</v>
      </c>
      <c r="G73" s="120">
        <v>150559.96</v>
      </c>
    </row>
    <row r="74" spans="1:7" x14ac:dyDescent="0.25">
      <c r="A74" s="62" t="s">
        <v>131</v>
      </c>
      <c r="B74" s="71" t="s">
        <v>130</v>
      </c>
      <c r="C74" s="121">
        <f>C75</f>
        <v>0</v>
      </c>
      <c r="D74" s="121">
        <v>0</v>
      </c>
      <c r="E74" s="121">
        <f t="shared" ref="D74:G77" si="7">E75</f>
        <v>0</v>
      </c>
      <c r="F74" s="121">
        <f t="shared" si="7"/>
        <v>0</v>
      </c>
      <c r="G74" s="121">
        <f t="shared" si="7"/>
        <v>0</v>
      </c>
    </row>
    <row r="75" spans="1:7" x14ac:dyDescent="0.25">
      <c r="A75" s="83" t="s">
        <v>75</v>
      </c>
      <c r="B75" s="114" t="s">
        <v>20</v>
      </c>
      <c r="C75" s="122">
        <f>C76</f>
        <v>0</v>
      </c>
      <c r="D75" s="122">
        <f t="shared" si="7"/>
        <v>0</v>
      </c>
      <c r="E75" s="122">
        <f t="shared" si="7"/>
        <v>0</v>
      </c>
      <c r="F75" s="122">
        <f t="shared" si="7"/>
        <v>0</v>
      </c>
      <c r="G75" s="122">
        <f t="shared" si="7"/>
        <v>0</v>
      </c>
    </row>
    <row r="76" spans="1:7" x14ac:dyDescent="0.25">
      <c r="A76" s="65">
        <v>32</v>
      </c>
      <c r="B76" s="52" t="s">
        <v>36</v>
      </c>
      <c r="C76" s="124">
        <f>C77</f>
        <v>0</v>
      </c>
      <c r="D76" s="124">
        <f t="shared" si="7"/>
        <v>0</v>
      </c>
      <c r="E76" s="124">
        <f t="shared" si="7"/>
        <v>0</v>
      </c>
      <c r="F76" s="124">
        <f t="shared" si="7"/>
        <v>0</v>
      </c>
      <c r="G76" s="124">
        <f t="shared" si="7"/>
        <v>0</v>
      </c>
    </row>
    <row r="77" spans="1:7" ht="26.25" x14ac:dyDescent="0.25">
      <c r="A77" s="59">
        <v>329</v>
      </c>
      <c r="B77" s="60" t="s">
        <v>117</v>
      </c>
      <c r="C77" s="115">
        <f>C78</f>
        <v>0</v>
      </c>
      <c r="D77" s="115">
        <f t="shared" si="7"/>
        <v>0</v>
      </c>
      <c r="E77" s="115">
        <f t="shared" si="7"/>
        <v>0</v>
      </c>
      <c r="F77" s="115">
        <f t="shared" si="7"/>
        <v>0</v>
      </c>
      <c r="G77" s="115">
        <f t="shared" si="7"/>
        <v>0</v>
      </c>
    </row>
    <row r="78" spans="1:7" ht="26.25" x14ac:dyDescent="0.25">
      <c r="A78" s="61">
        <v>3299</v>
      </c>
      <c r="B78" s="54" t="s">
        <v>117</v>
      </c>
      <c r="C78" s="116">
        <v>0</v>
      </c>
      <c r="D78" s="117">
        <v>0</v>
      </c>
      <c r="E78" s="117">
        <v>0</v>
      </c>
      <c r="F78" s="117">
        <v>0</v>
      </c>
      <c r="G78" s="118">
        <v>0</v>
      </c>
    </row>
    <row r="79" spans="1:7" x14ac:dyDescent="0.25">
      <c r="A79" s="70" t="s">
        <v>147</v>
      </c>
      <c r="B79" s="70" t="s">
        <v>144</v>
      </c>
      <c r="C79" s="121">
        <f>C80</f>
        <v>0</v>
      </c>
      <c r="D79" s="121">
        <f>D84+D85</f>
        <v>2654.46</v>
      </c>
      <c r="E79" s="121">
        <f t="shared" ref="D79:G82" si="8">E80</f>
        <v>5308.92</v>
      </c>
      <c r="F79" s="121">
        <f t="shared" si="8"/>
        <v>5308.92</v>
      </c>
      <c r="G79" s="121">
        <f t="shared" si="8"/>
        <v>5308.92</v>
      </c>
    </row>
    <row r="80" spans="1:7" x14ac:dyDescent="0.25">
      <c r="A80" s="83" t="s">
        <v>75</v>
      </c>
      <c r="B80" s="114" t="s">
        <v>20</v>
      </c>
      <c r="C80" s="122">
        <f>C81</f>
        <v>0</v>
      </c>
      <c r="D80" s="122">
        <f t="shared" si="8"/>
        <v>0</v>
      </c>
      <c r="E80" s="122">
        <f t="shared" si="8"/>
        <v>5308.92</v>
      </c>
      <c r="F80" s="122">
        <f t="shared" si="8"/>
        <v>5308.92</v>
      </c>
      <c r="G80" s="122">
        <f t="shared" si="8"/>
        <v>5308.92</v>
      </c>
    </row>
    <row r="81" spans="1:7" x14ac:dyDescent="0.25">
      <c r="A81" s="64">
        <v>3</v>
      </c>
      <c r="B81" s="51" t="s">
        <v>21</v>
      </c>
      <c r="C81" s="123">
        <f>C82</f>
        <v>0</v>
      </c>
      <c r="D81" s="123">
        <f t="shared" si="8"/>
        <v>0</v>
      </c>
      <c r="E81" s="123">
        <f t="shared" si="8"/>
        <v>5308.92</v>
      </c>
      <c r="F81" s="123">
        <f t="shared" si="8"/>
        <v>5308.92</v>
      </c>
      <c r="G81" s="123">
        <f t="shared" si="8"/>
        <v>5308.92</v>
      </c>
    </row>
    <row r="82" spans="1:7" x14ac:dyDescent="0.25">
      <c r="A82" s="65">
        <v>32</v>
      </c>
      <c r="B82" s="52" t="s">
        <v>36</v>
      </c>
      <c r="C82" s="124">
        <f>C83</f>
        <v>0</v>
      </c>
      <c r="D82" s="124">
        <f t="shared" si="8"/>
        <v>0</v>
      </c>
      <c r="E82" s="124">
        <f t="shared" si="8"/>
        <v>5308.92</v>
      </c>
      <c r="F82" s="124">
        <f t="shared" si="8"/>
        <v>5308.92</v>
      </c>
      <c r="G82" s="124">
        <v>5308.92</v>
      </c>
    </row>
    <row r="83" spans="1:7" ht="26.25" x14ac:dyDescent="0.25">
      <c r="A83" s="59">
        <v>329</v>
      </c>
      <c r="B83" s="60" t="s">
        <v>117</v>
      </c>
      <c r="C83" s="115">
        <v>0</v>
      </c>
      <c r="D83" s="115"/>
      <c r="E83" s="115">
        <f>SUM(E84:E99)</f>
        <v>5308.92</v>
      </c>
      <c r="F83" s="115">
        <f>SUM(F84:F99)</f>
        <v>5308.92</v>
      </c>
      <c r="G83" s="115">
        <f>SUM(G84:G99)</f>
        <v>5308.92</v>
      </c>
    </row>
    <row r="84" spans="1:7" ht="26.25" x14ac:dyDescent="0.25">
      <c r="A84" s="61">
        <v>3291</v>
      </c>
      <c r="B84" s="54" t="s">
        <v>146</v>
      </c>
      <c r="C84" s="116">
        <v>0</v>
      </c>
      <c r="D84" s="117">
        <v>1327.23</v>
      </c>
      <c r="E84" s="117">
        <v>0</v>
      </c>
      <c r="F84" s="117">
        <v>0</v>
      </c>
      <c r="G84" s="118">
        <v>0</v>
      </c>
    </row>
    <row r="85" spans="1:7" ht="26.25" x14ac:dyDescent="0.25">
      <c r="A85" s="61">
        <v>3299</v>
      </c>
      <c r="B85" s="54" t="s">
        <v>117</v>
      </c>
      <c r="C85" s="116">
        <v>0</v>
      </c>
      <c r="D85" s="117">
        <v>1327.23</v>
      </c>
      <c r="E85" s="117">
        <v>5308.92</v>
      </c>
      <c r="F85" s="117">
        <v>5308.92</v>
      </c>
      <c r="G85" s="118">
        <v>5308.92</v>
      </c>
    </row>
    <row r="86" spans="1:7" ht="51" x14ac:dyDescent="0.25">
      <c r="A86" s="72" t="s">
        <v>210</v>
      </c>
      <c r="B86" s="72" t="s">
        <v>211</v>
      </c>
      <c r="C86" s="121">
        <v>26105.41</v>
      </c>
      <c r="D86" s="121">
        <v>0</v>
      </c>
      <c r="E86" s="121">
        <v>0</v>
      </c>
      <c r="F86" s="121">
        <v>0</v>
      </c>
      <c r="G86" s="121">
        <v>0</v>
      </c>
    </row>
    <row r="87" spans="1:7" x14ac:dyDescent="0.25">
      <c r="A87" s="83" t="s">
        <v>75</v>
      </c>
      <c r="B87" s="114" t="s">
        <v>20</v>
      </c>
      <c r="C87" s="122">
        <v>26105.41</v>
      </c>
      <c r="D87" s="122">
        <f>D88</f>
        <v>0</v>
      </c>
      <c r="E87" s="122">
        <f>E88</f>
        <v>0</v>
      </c>
      <c r="F87" s="122">
        <f>F88</f>
        <v>0</v>
      </c>
      <c r="G87" s="122">
        <f>G88</f>
        <v>0</v>
      </c>
    </row>
    <row r="88" spans="1:7" x14ac:dyDescent="0.25">
      <c r="A88" s="64">
        <v>3</v>
      </c>
      <c r="B88" s="51" t="s">
        <v>21</v>
      </c>
      <c r="C88" s="123">
        <v>26105.41</v>
      </c>
      <c r="D88" s="123">
        <f>D89+D96</f>
        <v>0</v>
      </c>
      <c r="E88" s="123">
        <f>E89+E96</f>
        <v>0</v>
      </c>
      <c r="F88" s="123">
        <f>F89+F96</f>
        <v>0</v>
      </c>
      <c r="G88" s="123">
        <f>G89+G96</f>
        <v>0</v>
      </c>
    </row>
    <row r="89" spans="1:7" x14ac:dyDescent="0.25">
      <c r="A89" s="57">
        <v>31</v>
      </c>
      <c r="B89" s="58" t="s">
        <v>24</v>
      </c>
      <c r="C89" s="124">
        <v>22878.65</v>
      </c>
      <c r="D89" s="124">
        <f>D90+D92+D94</f>
        <v>0</v>
      </c>
      <c r="E89" s="124">
        <f>E90+E92+E94</f>
        <v>0</v>
      </c>
      <c r="F89" s="124">
        <f>F90+F92+F94</f>
        <v>0</v>
      </c>
      <c r="G89" s="124">
        <f>G90+G92+G94</f>
        <v>0</v>
      </c>
    </row>
    <row r="90" spans="1:7" x14ac:dyDescent="0.25">
      <c r="A90" s="59">
        <v>311</v>
      </c>
      <c r="B90" s="60" t="s">
        <v>148</v>
      </c>
      <c r="C90" s="115">
        <v>19068.689999999999</v>
      </c>
      <c r="D90" s="115">
        <f>D91</f>
        <v>0</v>
      </c>
      <c r="E90" s="115">
        <f>E91</f>
        <v>0</v>
      </c>
      <c r="F90" s="115">
        <f>F91</f>
        <v>0</v>
      </c>
      <c r="G90" s="115">
        <f>G91</f>
        <v>0</v>
      </c>
    </row>
    <row r="91" spans="1:7" x14ac:dyDescent="0.25">
      <c r="A91" s="61">
        <v>3111</v>
      </c>
      <c r="B91" s="54" t="s">
        <v>149</v>
      </c>
      <c r="C91" s="116">
        <v>19068.689999999999</v>
      </c>
      <c r="D91" s="117">
        <v>0</v>
      </c>
      <c r="E91" s="117">
        <v>0</v>
      </c>
      <c r="F91" s="117">
        <v>0</v>
      </c>
      <c r="G91" s="118">
        <v>0</v>
      </c>
    </row>
    <row r="92" spans="1:7" x14ac:dyDescent="0.25">
      <c r="A92" s="59">
        <v>312</v>
      </c>
      <c r="B92" s="60" t="s">
        <v>150</v>
      </c>
      <c r="C92" s="115">
        <f>C93</f>
        <v>663.61</v>
      </c>
      <c r="D92" s="115">
        <f>D93</f>
        <v>0</v>
      </c>
      <c r="E92" s="115">
        <f>E93</f>
        <v>0</v>
      </c>
      <c r="F92" s="115">
        <f>F93</f>
        <v>0</v>
      </c>
      <c r="G92" s="115">
        <f>G93</f>
        <v>0</v>
      </c>
    </row>
    <row r="93" spans="1:7" x14ac:dyDescent="0.25">
      <c r="A93" s="61">
        <v>3121</v>
      </c>
      <c r="B93" s="54" t="s">
        <v>150</v>
      </c>
      <c r="C93" s="116">
        <v>663.61</v>
      </c>
      <c r="D93" s="117">
        <v>0</v>
      </c>
      <c r="E93" s="117">
        <v>0</v>
      </c>
      <c r="F93" s="117">
        <v>0</v>
      </c>
      <c r="G93" s="118">
        <v>0</v>
      </c>
    </row>
    <row r="94" spans="1:7" x14ac:dyDescent="0.25">
      <c r="A94" s="59">
        <v>313</v>
      </c>
      <c r="B94" s="60" t="s">
        <v>151</v>
      </c>
      <c r="C94" s="115">
        <f>C95</f>
        <v>3146.34</v>
      </c>
      <c r="D94" s="115">
        <f>D95</f>
        <v>0</v>
      </c>
      <c r="E94" s="115">
        <f>E95</f>
        <v>0</v>
      </c>
      <c r="F94" s="115">
        <f>F95</f>
        <v>0</v>
      </c>
      <c r="G94" s="115">
        <f>G95</f>
        <v>0</v>
      </c>
    </row>
    <row r="95" spans="1:7" x14ac:dyDescent="0.25">
      <c r="A95" s="61">
        <v>3132</v>
      </c>
      <c r="B95" s="54" t="s">
        <v>152</v>
      </c>
      <c r="C95" s="116">
        <v>3146.34</v>
      </c>
      <c r="D95" s="117">
        <v>0</v>
      </c>
      <c r="E95" s="117">
        <v>0</v>
      </c>
      <c r="F95" s="117">
        <v>0</v>
      </c>
      <c r="G95" s="118">
        <v>0</v>
      </c>
    </row>
    <row r="96" spans="1:7" x14ac:dyDescent="0.25">
      <c r="A96" s="57">
        <v>32</v>
      </c>
      <c r="B96" s="58" t="s">
        <v>36</v>
      </c>
      <c r="C96" s="124">
        <f>C99</f>
        <v>3226.76</v>
      </c>
      <c r="D96" s="124">
        <f>D99</f>
        <v>0</v>
      </c>
      <c r="E96" s="124">
        <f>E99</f>
        <v>0</v>
      </c>
      <c r="F96" s="124">
        <f>F99</f>
        <v>0</v>
      </c>
      <c r="G96" s="124">
        <f>G99</f>
        <v>0</v>
      </c>
    </row>
    <row r="97" spans="1:7" x14ac:dyDescent="0.25">
      <c r="A97" s="59">
        <v>321</v>
      </c>
      <c r="B97" s="60" t="s">
        <v>100</v>
      </c>
      <c r="C97" s="115">
        <f>SUM(C98:C99)</f>
        <v>3226.76</v>
      </c>
      <c r="D97" s="115">
        <f>SUM(D98:D99)</f>
        <v>0</v>
      </c>
      <c r="E97" s="115">
        <f>SUM(E98:E99)</f>
        <v>0</v>
      </c>
      <c r="F97" s="115">
        <f>SUM(F98:F99)</f>
        <v>0</v>
      </c>
      <c r="G97" s="115">
        <f>SUM(G98:G99)</f>
        <v>0</v>
      </c>
    </row>
    <row r="98" spans="1:7" x14ac:dyDescent="0.25">
      <c r="A98" s="61">
        <v>3211</v>
      </c>
      <c r="B98" s="54" t="s">
        <v>101</v>
      </c>
      <c r="C98" s="116">
        <v>0</v>
      </c>
      <c r="D98" s="117">
        <v>0</v>
      </c>
      <c r="E98" s="117">
        <v>0</v>
      </c>
      <c r="F98" s="117">
        <v>0</v>
      </c>
      <c r="G98" s="118">
        <v>0</v>
      </c>
    </row>
    <row r="99" spans="1:7" x14ac:dyDescent="0.25">
      <c r="A99" s="61">
        <v>3212</v>
      </c>
      <c r="B99" s="54" t="s">
        <v>153</v>
      </c>
      <c r="C99" s="116">
        <v>3226.76</v>
      </c>
      <c r="D99" s="117">
        <v>0</v>
      </c>
      <c r="E99" s="117">
        <v>0</v>
      </c>
      <c r="F99" s="117">
        <v>0</v>
      </c>
      <c r="G99" s="118">
        <v>0</v>
      </c>
    </row>
    <row r="100" spans="1:7" x14ac:dyDescent="0.25">
      <c r="A100" s="74" t="s">
        <v>158</v>
      </c>
      <c r="B100" s="73" t="s">
        <v>159</v>
      </c>
      <c r="C100" s="121">
        <f>C101</f>
        <v>519.36</v>
      </c>
      <c r="D100" s="121">
        <f t="shared" ref="D100:G104" si="9">D101</f>
        <v>519.36</v>
      </c>
      <c r="E100" s="121">
        <f t="shared" si="9"/>
        <v>519.36</v>
      </c>
      <c r="F100" s="121">
        <f t="shared" si="9"/>
        <v>519.36</v>
      </c>
      <c r="G100" s="121">
        <f t="shared" si="9"/>
        <v>519.36</v>
      </c>
    </row>
    <row r="101" spans="1:7" x14ac:dyDescent="0.25">
      <c r="A101" s="83" t="s">
        <v>75</v>
      </c>
      <c r="B101" s="114" t="s">
        <v>20</v>
      </c>
      <c r="C101" s="122">
        <f>C102</f>
        <v>519.36</v>
      </c>
      <c r="D101" s="122">
        <f>D102</f>
        <v>519.36</v>
      </c>
      <c r="E101" s="122">
        <f>E102</f>
        <v>519.36</v>
      </c>
      <c r="F101" s="122">
        <f>F102</f>
        <v>519.36</v>
      </c>
      <c r="G101" s="122">
        <f>G102</f>
        <v>519.36</v>
      </c>
    </row>
    <row r="102" spans="1:7" x14ac:dyDescent="0.25">
      <c r="A102" s="55">
        <v>3</v>
      </c>
      <c r="B102" s="67" t="s">
        <v>21</v>
      </c>
      <c r="C102" s="123">
        <f>C103</f>
        <v>519.36</v>
      </c>
      <c r="D102" s="123">
        <f t="shared" si="9"/>
        <v>519.36</v>
      </c>
      <c r="E102" s="123">
        <f t="shared" si="9"/>
        <v>519.36</v>
      </c>
      <c r="F102" s="123">
        <f t="shared" si="9"/>
        <v>519.36</v>
      </c>
      <c r="G102" s="123">
        <f t="shared" si="9"/>
        <v>519.36</v>
      </c>
    </row>
    <row r="103" spans="1:7" x14ac:dyDescent="0.25">
      <c r="A103" s="57">
        <v>32</v>
      </c>
      <c r="B103" s="58" t="s">
        <v>36</v>
      </c>
      <c r="C103" s="124">
        <f>C104</f>
        <v>519.36</v>
      </c>
      <c r="D103" s="124">
        <f t="shared" si="9"/>
        <v>519.36</v>
      </c>
      <c r="E103" s="124">
        <f t="shared" si="9"/>
        <v>519.36</v>
      </c>
      <c r="F103" s="124">
        <f t="shared" si="9"/>
        <v>519.36</v>
      </c>
      <c r="G103" s="124">
        <f t="shared" si="9"/>
        <v>519.36</v>
      </c>
    </row>
    <row r="104" spans="1:7" x14ac:dyDescent="0.25">
      <c r="A104" s="59">
        <v>323</v>
      </c>
      <c r="B104" s="60" t="s">
        <v>108</v>
      </c>
      <c r="C104" s="115">
        <f>C105</f>
        <v>519.36</v>
      </c>
      <c r="D104" s="115">
        <f t="shared" si="9"/>
        <v>519.36</v>
      </c>
      <c r="E104" s="115">
        <f t="shared" si="9"/>
        <v>519.36</v>
      </c>
      <c r="F104" s="115">
        <f t="shared" si="9"/>
        <v>519.36</v>
      </c>
      <c r="G104" s="115">
        <f t="shared" si="9"/>
        <v>519.36</v>
      </c>
    </row>
    <row r="105" spans="1:7" x14ac:dyDescent="0.25">
      <c r="A105" s="61">
        <v>3237</v>
      </c>
      <c r="B105" s="54" t="s">
        <v>114</v>
      </c>
      <c r="C105" s="116">
        <v>519.36</v>
      </c>
      <c r="D105" s="117">
        <v>519.36</v>
      </c>
      <c r="E105" s="117">
        <v>519.36</v>
      </c>
      <c r="F105" s="117">
        <v>519.36</v>
      </c>
      <c r="G105" s="118">
        <v>519.36</v>
      </c>
    </row>
    <row r="106" spans="1:7" ht="49.5" customHeight="1" x14ac:dyDescent="0.25">
      <c r="A106" s="72" t="s">
        <v>154</v>
      </c>
      <c r="B106" s="72" t="s">
        <v>155</v>
      </c>
      <c r="C106" s="121">
        <v>10387.06</v>
      </c>
      <c r="D106" s="121">
        <f>D107+D120</f>
        <v>24536.62</v>
      </c>
      <c r="E106" s="121">
        <f>E107+E120</f>
        <v>0</v>
      </c>
      <c r="F106" s="121">
        <f>F107+F120</f>
        <v>0</v>
      </c>
      <c r="G106" s="121">
        <f>G107+G120</f>
        <v>0</v>
      </c>
    </row>
    <row r="107" spans="1:7" ht="15" customHeight="1" x14ac:dyDescent="0.25">
      <c r="A107" s="83" t="s">
        <v>75</v>
      </c>
      <c r="B107" s="114" t="s">
        <v>20</v>
      </c>
      <c r="C107" s="122">
        <v>10387.06</v>
      </c>
      <c r="D107" s="122">
        <f>D108</f>
        <v>24536.62</v>
      </c>
      <c r="E107" s="122">
        <f>E108</f>
        <v>0</v>
      </c>
      <c r="F107" s="122">
        <v>0</v>
      </c>
      <c r="G107" s="122">
        <f>G108</f>
        <v>0</v>
      </c>
    </row>
    <row r="108" spans="1:7" x14ac:dyDescent="0.25">
      <c r="A108" s="64">
        <v>3</v>
      </c>
      <c r="B108" s="51" t="s">
        <v>21</v>
      </c>
      <c r="C108" s="123">
        <v>10387.06</v>
      </c>
      <c r="D108" s="123">
        <f>D109+D116</f>
        <v>24536.62</v>
      </c>
      <c r="E108" s="123">
        <f>E109+E116</f>
        <v>0</v>
      </c>
      <c r="F108" s="123">
        <f>F109+F116</f>
        <v>0</v>
      </c>
      <c r="G108" s="123">
        <f>G109+G116</f>
        <v>0</v>
      </c>
    </row>
    <row r="109" spans="1:7" x14ac:dyDescent="0.25">
      <c r="A109" s="57">
        <v>31</v>
      </c>
      <c r="B109" s="58" t="s">
        <v>24</v>
      </c>
      <c r="C109" s="124">
        <v>9099.9599999999991</v>
      </c>
      <c r="D109" s="124">
        <f>D110+D112+D114</f>
        <v>21628.94</v>
      </c>
      <c r="E109" s="124">
        <f>E110+E112+E114</f>
        <v>0</v>
      </c>
      <c r="F109" s="124">
        <f>F110+F112+F114</f>
        <v>0</v>
      </c>
      <c r="G109" s="124">
        <f>G110+G112+G114</f>
        <v>0</v>
      </c>
    </row>
    <row r="110" spans="1:7" x14ac:dyDescent="0.25">
      <c r="A110" s="59">
        <v>311</v>
      </c>
      <c r="B110" s="60" t="s">
        <v>148</v>
      </c>
      <c r="C110" s="115">
        <f>C111</f>
        <v>7127.58</v>
      </c>
      <c r="D110" s="115">
        <f>D111</f>
        <v>18052.939999999999</v>
      </c>
      <c r="E110" s="115">
        <f>E111</f>
        <v>0</v>
      </c>
      <c r="F110" s="115">
        <f>F111</f>
        <v>0</v>
      </c>
      <c r="G110" s="115">
        <f>G111</f>
        <v>0</v>
      </c>
    </row>
    <row r="111" spans="1:7" x14ac:dyDescent="0.25">
      <c r="A111" s="61">
        <v>3111</v>
      </c>
      <c r="B111" s="54" t="s">
        <v>149</v>
      </c>
      <c r="C111" s="116">
        <v>7127.58</v>
      </c>
      <c r="D111" s="117">
        <v>18052.939999999999</v>
      </c>
      <c r="E111" s="117">
        <v>0</v>
      </c>
      <c r="F111" s="117">
        <v>0</v>
      </c>
      <c r="G111" s="118">
        <v>0</v>
      </c>
    </row>
    <row r="112" spans="1:7" x14ac:dyDescent="0.25">
      <c r="A112" s="59">
        <v>312</v>
      </c>
      <c r="B112" s="60" t="s">
        <v>150</v>
      </c>
      <c r="C112" s="115">
        <f>C113</f>
        <v>796.34</v>
      </c>
      <c r="D112" s="115">
        <f>D113</f>
        <v>597.25</v>
      </c>
      <c r="E112" s="115">
        <f>E113</f>
        <v>0</v>
      </c>
      <c r="F112" s="115">
        <f>F113</f>
        <v>0</v>
      </c>
      <c r="G112" s="115">
        <f>G113</f>
        <v>0</v>
      </c>
    </row>
    <row r="113" spans="1:7" x14ac:dyDescent="0.25">
      <c r="A113" s="61">
        <v>3121</v>
      </c>
      <c r="B113" s="54" t="s">
        <v>150</v>
      </c>
      <c r="C113" s="116">
        <v>796.34</v>
      </c>
      <c r="D113" s="117">
        <v>597.25</v>
      </c>
      <c r="E113" s="117">
        <v>0</v>
      </c>
      <c r="F113" s="117">
        <v>0</v>
      </c>
      <c r="G113" s="118">
        <v>0</v>
      </c>
    </row>
    <row r="114" spans="1:7" x14ac:dyDescent="0.25">
      <c r="A114" s="59">
        <v>313</v>
      </c>
      <c r="B114" s="60" t="s">
        <v>151</v>
      </c>
      <c r="C114" s="115">
        <f>C115</f>
        <v>1176.05</v>
      </c>
      <c r="D114" s="115">
        <f>D115</f>
        <v>2978.75</v>
      </c>
      <c r="E114" s="115">
        <f>E115</f>
        <v>0</v>
      </c>
      <c r="F114" s="115">
        <f>F115</f>
        <v>0</v>
      </c>
      <c r="G114" s="115">
        <f>G115</f>
        <v>0</v>
      </c>
    </row>
    <row r="115" spans="1:7" x14ac:dyDescent="0.25">
      <c r="A115" s="61">
        <v>3132</v>
      </c>
      <c r="B115" s="54" t="s">
        <v>152</v>
      </c>
      <c r="C115" s="116">
        <v>1176.05</v>
      </c>
      <c r="D115" s="117">
        <v>2978.75</v>
      </c>
      <c r="E115" s="117">
        <v>0</v>
      </c>
      <c r="F115" s="117">
        <v>0</v>
      </c>
      <c r="G115" s="118">
        <v>0</v>
      </c>
    </row>
    <row r="116" spans="1:7" x14ac:dyDescent="0.25">
      <c r="A116" s="57">
        <v>32</v>
      </c>
      <c r="B116" s="58" t="s">
        <v>36</v>
      </c>
      <c r="C116" s="124">
        <v>1287.0999999999999</v>
      </c>
      <c r="D116" s="124">
        <f>D117</f>
        <v>2907.68</v>
      </c>
      <c r="E116" s="124">
        <f>E117</f>
        <v>0</v>
      </c>
      <c r="F116" s="124">
        <f>F117</f>
        <v>0</v>
      </c>
      <c r="G116" s="124">
        <f>G117</f>
        <v>0</v>
      </c>
    </row>
    <row r="117" spans="1:7" x14ac:dyDescent="0.25">
      <c r="A117" s="59">
        <v>321</v>
      </c>
      <c r="B117" s="60" t="s">
        <v>100</v>
      </c>
      <c r="C117" s="115">
        <v>1287.0999999999999</v>
      </c>
      <c r="D117" s="115">
        <f>SUM(D118:D119)</f>
        <v>2907.68</v>
      </c>
      <c r="E117" s="115">
        <f>SUM(E118:E119)</f>
        <v>0</v>
      </c>
      <c r="F117" s="115">
        <f>SUM(F118:F119)</f>
        <v>0</v>
      </c>
      <c r="G117" s="115">
        <f>SUM(G118:G119)</f>
        <v>0</v>
      </c>
    </row>
    <row r="118" spans="1:7" x14ac:dyDescent="0.25">
      <c r="A118" s="61">
        <v>3211</v>
      </c>
      <c r="B118" s="54" t="s">
        <v>101</v>
      </c>
      <c r="C118" s="116">
        <v>53.09</v>
      </c>
      <c r="D118" s="117">
        <v>345.08</v>
      </c>
      <c r="E118" s="117">
        <v>0</v>
      </c>
      <c r="F118" s="117">
        <v>0</v>
      </c>
      <c r="G118" s="118">
        <v>0</v>
      </c>
    </row>
    <row r="119" spans="1:7" x14ac:dyDescent="0.25">
      <c r="A119" s="61">
        <v>3212</v>
      </c>
      <c r="B119" s="54" t="s">
        <v>153</v>
      </c>
      <c r="C119" s="116">
        <v>1234</v>
      </c>
      <c r="D119" s="117">
        <v>2562.6</v>
      </c>
      <c r="E119" s="117">
        <v>0</v>
      </c>
      <c r="F119" s="117">
        <v>0</v>
      </c>
      <c r="G119" s="118">
        <v>0</v>
      </c>
    </row>
    <row r="120" spans="1:7" x14ac:dyDescent="0.25">
      <c r="A120" s="83" t="s">
        <v>79</v>
      </c>
      <c r="B120" s="95" t="s">
        <v>80</v>
      </c>
      <c r="C120" s="122">
        <f>C121</f>
        <v>0</v>
      </c>
      <c r="D120" s="122">
        <f>D121</f>
        <v>0</v>
      </c>
      <c r="E120" s="122">
        <f>E121</f>
        <v>0</v>
      </c>
      <c r="F120" s="122">
        <f>F121</f>
        <v>0</v>
      </c>
      <c r="G120" s="122">
        <f>G121</f>
        <v>0</v>
      </c>
    </row>
    <row r="121" spans="1:7" x14ac:dyDescent="0.25">
      <c r="A121" s="64">
        <v>3</v>
      </c>
      <c r="B121" s="51" t="s">
        <v>21</v>
      </c>
      <c r="C121" s="123">
        <f>C122+C129</f>
        <v>0</v>
      </c>
      <c r="D121" s="123">
        <f>D122+D129</f>
        <v>0</v>
      </c>
      <c r="E121" s="123">
        <f>E122+E129</f>
        <v>0</v>
      </c>
      <c r="F121" s="123">
        <f>F122+F129</f>
        <v>0</v>
      </c>
      <c r="G121" s="123">
        <f>G122+G129</f>
        <v>0</v>
      </c>
    </row>
    <row r="122" spans="1:7" x14ac:dyDescent="0.25">
      <c r="A122" s="57">
        <v>31</v>
      </c>
      <c r="B122" s="58" t="s">
        <v>24</v>
      </c>
      <c r="C122" s="124">
        <f>C123+C125+C127</f>
        <v>0</v>
      </c>
      <c r="D122" s="124">
        <f>D123+D125+D127</f>
        <v>0</v>
      </c>
      <c r="E122" s="124">
        <f>E123+E125+E127</f>
        <v>0</v>
      </c>
      <c r="F122" s="124">
        <f>F123+F125+F127</f>
        <v>0</v>
      </c>
      <c r="G122" s="124">
        <f>G123+G125+G127</f>
        <v>0</v>
      </c>
    </row>
    <row r="123" spans="1:7" x14ac:dyDescent="0.25">
      <c r="A123" s="59">
        <v>311</v>
      </c>
      <c r="B123" s="60" t="s">
        <v>148</v>
      </c>
      <c r="C123" s="115">
        <f>C124</f>
        <v>0</v>
      </c>
      <c r="D123" s="115">
        <f>D124</f>
        <v>0</v>
      </c>
      <c r="E123" s="115">
        <f>E124</f>
        <v>0</v>
      </c>
      <c r="F123" s="115">
        <f>F124</f>
        <v>0</v>
      </c>
      <c r="G123" s="115">
        <f>G124</f>
        <v>0</v>
      </c>
    </row>
    <row r="124" spans="1:7" x14ac:dyDescent="0.25">
      <c r="A124" s="61">
        <v>3111</v>
      </c>
      <c r="B124" s="54" t="s">
        <v>149</v>
      </c>
      <c r="C124" s="116">
        <v>0</v>
      </c>
      <c r="D124" s="117">
        <v>0</v>
      </c>
      <c r="E124" s="117">
        <v>0</v>
      </c>
      <c r="F124" s="117">
        <v>0</v>
      </c>
      <c r="G124" s="118">
        <v>0</v>
      </c>
    </row>
    <row r="125" spans="1:7" x14ac:dyDescent="0.25">
      <c r="A125" s="59">
        <v>312</v>
      </c>
      <c r="B125" s="60" t="s">
        <v>150</v>
      </c>
      <c r="C125" s="115">
        <f>C126</f>
        <v>0</v>
      </c>
      <c r="D125" s="115">
        <f>D126</f>
        <v>0</v>
      </c>
      <c r="E125" s="115">
        <f>E126</f>
        <v>0</v>
      </c>
      <c r="F125" s="115">
        <f>F126</f>
        <v>0</v>
      </c>
      <c r="G125" s="115">
        <f>G126</f>
        <v>0</v>
      </c>
    </row>
    <row r="126" spans="1:7" x14ac:dyDescent="0.25">
      <c r="A126" s="61">
        <v>3121</v>
      </c>
      <c r="B126" s="54" t="s">
        <v>150</v>
      </c>
      <c r="C126" s="116">
        <v>0</v>
      </c>
      <c r="D126" s="117">
        <v>0</v>
      </c>
      <c r="E126" s="117">
        <v>0</v>
      </c>
      <c r="F126" s="117">
        <v>0</v>
      </c>
      <c r="G126" s="118">
        <v>0</v>
      </c>
    </row>
    <row r="127" spans="1:7" x14ac:dyDescent="0.25">
      <c r="A127" s="59">
        <v>313</v>
      </c>
      <c r="B127" s="60" t="s">
        <v>151</v>
      </c>
      <c r="C127" s="115">
        <f>C128</f>
        <v>0</v>
      </c>
      <c r="D127" s="115">
        <f>D128</f>
        <v>0</v>
      </c>
      <c r="E127" s="115">
        <f>E128</f>
        <v>0</v>
      </c>
      <c r="F127" s="115">
        <f>F128</f>
        <v>0</v>
      </c>
      <c r="G127" s="115">
        <f>G128</f>
        <v>0</v>
      </c>
    </row>
    <row r="128" spans="1:7" x14ac:dyDescent="0.25">
      <c r="A128" s="61">
        <v>3132</v>
      </c>
      <c r="B128" s="54" t="s">
        <v>152</v>
      </c>
      <c r="C128" s="116">
        <v>0</v>
      </c>
      <c r="D128" s="117">
        <v>0</v>
      </c>
      <c r="E128" s="117">
        <v>0</v>
      </c>
      <c r="F128" s="117">
        <v>0</v>
      </c>
      <c r="G128" s="118">
        <v>0</v>
      </c>
    </row>
    <row r="129" spans="1:7" x14ac:dyDescent="0.25">
      <c r="A129" s="57">
        <v>32</v>
      </c>
      <c r="B129" s="58" t="s">
        <v>36</v>
      </c>
      <c r="C129" s="124">
        <f>C130</f>
        <v>0</v>
      </c>
      <c r="D129" s="124">
        <f>D130</f>
        <v>0</v>
      </c>
      <c r="E129" s="124">
        <f>E130</f>
        <v>0</v>
      </c>
      <c r="F129" s="124">
        <f>F130</f>
        <v>0</v>
      </c>
      <c r="G129" s="124">
        <f>G130</f>
        <v>0</v>
      </c>
    </row>
    <row r="130" spans="1:7" x14ac:dyDescent="0.25">
      <c r="A130" s="59">
        <v>321</v>
      </c>
      <c r="B130" s="60" t="s">
        <v>100</v>
      </c>
      <c r="C130" s="115">
        <f>SUM(C131:C132)</f>
        <v>0</v>
      </c>
      <c r="D130" s="115">
        <f>SUM(D131:D132)</f>
        <v>0</v>
      </c>
      <c r="E130" s="115">
        <f>SUM(E131:E132)</f>
        <v>0</v>
      </c>
      <c r="F130" s="115">
        <f>SUM(F131:F132)</f>
        <v>0</v>
      </c>
      <c r="G130" s="115">
        <f>SUM(G131:G132)</f>
        <v>0</v>
      </c>
    </row>
    <row r="131" spans="1:7" x14ac:dyDescent="0.25">
      <c r="A131" s="61">
        <v>3211</v>
      </c>
      <c r="B131" s="54" t="s">
        <v>101</v>
      </c>
      <c r="C131" s="116">
        <v>0</v>
      </c>
      <c r="D131" s="117">
        <v>0</v>
      </c>
      <c r="E131" s="117">
        <v>0</v>
      </c>
      <c r="F131" s="117">
        <v>0</v>
      </c>
      <c r="G131" s="118">
        <v>0</v>
      </c>
    </row>
    <row r="132" spans="1:7" x14ac:dyDescent="0.25">
      <c r="A132" s="61">
        <v>3212</v>
      </c>
      <c r="B132" s="54" t="s">
        <v>153</v>
      </c>
      <c r="C132" s="116">
        <v>0</v>
      </c>
      <c r="D132" s="117">
        <v>0</v>
      </c>
      <c r="E132" s="117">
        <v>0</v>
      </c>
      <c r="F132" s="117">
        <v>0</v>
      </c>
      <c r="G132" s="118">
        <v>0</v>
      </c>
    </row>
    <row r="133" spans="1:7" ht="55.5" customHeight="1" x14ac:dyDescent="0.25">
      <c r="A133" s="72" t="s">
        <v>156</v>
      </c>
      <c r="B133" s="72" t="s">
        <v>157</v>
      </c>
      <c r="C133" s="121">
        <f>C134+C147</f>
        <v>0</v>
      </c>
      <c r="D133" s="121">
        <f>D134+D147</f>
        <v>7456.2000000000007</v>
      </c>
      <c r="E133" s="121">
        <f>E134+E147</f>
        <v>0</v>
      </c>
      <c r="F133" s="121">
        <f>F134+F147</f>
        <v>0</v>
      </c>
      <c r="G133" s="121">
        <v>0</v>
      </c>
    </row>
    <row r="134" spans="1:7" ht="15" customHeight="1" x14ac:dyDescent="0.25">
      <c r="A134" s="83" t="s">
        <v>75</v>
      </c>
      <c r="B134" s="114" t="s">
        <v>20</v>
      </c>
      <c r="C134" s="122">
        <f>C135</f>
        <v>0</v>
      </c>
      <c r="D134" s="122">
        <f>D135</f>
        <v>7456.2000000000007</v>
      </c>
      <c r="E134" s="122">
        <f>E135</f>
        <v>0</v>
      </c>
      <c r="F134" s="122">
        <f>F135</f>
        <v>0</v>
      </c>
      <c r="G134" s="122">
        <f>G135</f>
        <v>0</v>
      </c>
    </row>
    <row r="135" spans="1:7" x14ac:dyDescent="0.25">
      <c r="A135" s="64">
        <v>3</v>
      </c>
      <c r="B135" s="51" t="s">
        <v>21</v>
      </c>
      <c r="C135" s="123">
        <f>C136+C143</f>
        <v>0</v>
      </c>
      <c r="D135" s="123">
        <f>D136+D143</f>
        <v>7456.2000000000007</v>
      </c>
      <c r="E135" s="123">
        <f>E136+E143</f>
        <v>0</v>
      </c>
      <c r="F135" s="123">
        <f>F136+F143</f>
        <v>0</v>
      </c>
      <c r="G135" s="123">
        <f>G136+G143</f>
        <v>0</v>
      </c>
    </row>
    <row r="136" spans="1:7" x14ac:dyDescent="0.25">
      <c r="A136" s="57">
        <v>31</v>
      </c>
      <c r="B136" s="58" t="s">
        <v>24</v>
      </c>
      <c r="C136" s="124">
        <f>C137+C139+C141</f>
        <v>0</v>
      </c>
      <c r="D136" s="124">
        <f>D137+D139+D141</f>
        <v>6003.9400000000005</v>
      </c>
      <c r="E136" s="124">
        <f>E137+E139+E141</f>
        <v>0</v>
      </c>
      <c r="F136" s="124">
        <f>F137+F139+F141</f>
        <v>0</v>
      </c>
      <c r="G136" s="124">
        <f>G137+G139+G141</f>
        <v>0</v>
      </c>
    </row>
    <row r="137" spans="1:7" x14ac:dyDescent="0.25">
      <c r="A137" s="59">
        <v>311</v>
      </c>
      <c r="B137" s="60" t="s">
        <v>148</v>
      </c>
      <c r="C137" s="115">
        <f>C138</f>
        <v>0</v>
      </c>
      <c r="D137" s="115">
        <f>D138</f>
        <v>4523.21</v>
      </c>
      <c r="E137" s="115">
        <f>E138</f>
        <v>0</v>
      </c>
      <c r="F137" s="115">
        <f>F138</f>
        <v>0</v>
      </c>
      <c r="G137" s="115">
        <f>G138</f>
        <v>0</v>
      </c>
    </row>
    <row r="138" spans="1:7" x14ac:dyDescent="0.25">
      <c r="A138" s="61">
        <v>3111</v>
      </c>
      <c r="B138" s="54" t="s">
        <v>149</v>
      </c>
      <c r="C138" s="116">
        <v>0</v>
      </c>
      <c r="D138" s="117">
        <v>4523.21</v>
      </c>
      <c r="E138" s="117">
        <v>0</v>
      </c>
      <c r="F138" s="117">
        <v>0</v>
      </c>
      <c r="G138" s="118">
        <v>0</v>
      </c>
    </row>
    <row r="139" spans="1:7" x14ac:dyDescent="0.25">
      <c r="A139" s="59">
        <v>312</v>
      </c>
      <c r="B139" s="60" t="s">
        <v>150</v>
      </c>
      <c r="C139" s="115">
        <f>C140</f>
        <v>0</v>
      </c>
      <c r="D139" s="115">
        <f>D140</f>
        <v>729.96</v>
      </c>
      <c r="E139" s="115">
        <f>E140</f>
        <v>0</v>
      </c>
      <c r="F139" s="115">
        <f>F140</f>
        <v>0</v>
      </c>
      <c r="G139" s="115">
        <f>G140</f>
        <v>0</v>
      </c>
    </row>
    <row r="140" spans="1:7" x14ac:dyDescent="0.25">
      <c r="A140" s="61">
        <v>3121</v>
      </c>
      <c r="B140" s="54" t="s">
        <v>150</v>
      </c>
      <c r="C140" s="116">
        <v>0</v>
      </c>
      <c r="D140" s="117">
        <v>729.96</v>
      </c>
      <c r="E140" s="117">
        <v>0</v>
      </c>
      <c r="F140" s="117">
        <v>0</v>
      </c>
      <c r="G140" s="118">
        <v>0</v>
      </c>
    </row>
    <row r="141" spans="1:7" x14ac:dyDescent="0.25">
      <c r="A141" s="59">
        <v>313</v>
      </c>
      <c r="B141" s="60" t="s">
        <v>151</v>
      </c>
      <c r="C141" s="115">
        <f>C142</f>
        <v>0</v>
      </c>
      <c r="D141" s="115">
        <f>D142</f>
        <v>750.77</v>
      </c>
      <c r="E141" s="115">
        <f>E142</f>
        <v>0</v>
      </c>
      <c r="F141" s="115">
        <f>F142</f>
        <v>0</v>
      </c>
      <c r="G141" s="115">
        <f>G142</f>
        <v>0</v>
      </c>
    </row>
    <row r="142" spans="1:7" x14ac:dyDescent="0.25">
      <c r="A142" s="61">
        <v>3132</v>
      </c>
      <c r="B142" s="54" t="s">
        <v>152</v>
      </c>
      <c r="C142" s="116">
        <v>0</v>
      </c>
      <c r="D142" s="117">
        <v>750.77</v>
      </c>
      <c r="E142" s="117">
        <v>0</v>
      </c>
      <c r="F142" s="117">
        <v>0</v>
      </c>
      <c r="G142" s="118">
        <v>0</v>
      </c>
    </row>
    <row r="143" spans="1:7" x14ac:dyDescent="0.25">
      <c r="A143" s="57">
        <v>32</v>
      </c>
      <c r="B143" s="58" t="s">
        <v>36</v>
      </c>
      <c r="C143" s="124">
        <f>C144</f>
        <v>0</v>
      </c>
      <c r="D143" s="124">
        <f>D144</f>
        <v>1452.26</v>
      </c>
      <c r="E143" s="124">
        <f>E144</f>
        <v>0</v>
      </c>
      <c r="F143" s="124">
        <f>F144</f>
        <v>0</v>
      </c>
      <c r="G143" s="124">
        <f>G144</f>
        <v>0</v>
      </c>
    </row>
    <row r="144" spans="1:7" x14ac:dyDescent="0.25">
      <c r="A144" s="59">
        <v>321</v>
      </c>
      <c r="B144" s="60" t="s">
        <v>100</v>
      </c>
      <c r="C144" s="115">
        <f>SUM(C145:C146)</f>
        <v>0</v>
      </c>
      <c r="D144" s="115">
        <f>SUM(D145:D146)</f>
        <v>1452.26</v>
      </c>
      <c r="E144" s="115">
        <f>SUM(E145:E146)</f>
        <v>0</v>
      </c>
      <c r="F144" s="115">
        <f>SUM(F145:F146)</f>
        <v>0</v>
      </c>
      <c r="G144" s="115">
        <f>SUM(G145:G146)</f>
        <v>0</v>
      </c>
    </row>
    <row r="145" spans="1:7" x14ac:dyDescent="0.25">
      <c r="A145" s="61">
        <v>3211</v>
      </c>
      <c r="B145" s="54" t="s">
        <v>101</v>
      </c>
      <c r="C145" s="116">
        <v>0</v>
      </c>
      <c r="D145" s="117">
        <v>53.09</v>
      </c>
      <c r="E145" s="117">
        <v>0</v>
      </c>
      <c r="F145" s="117">
        <v>0</v>
      </c>
      <c r="G145" s="118">
        <v>0</v>
      </c>
    </row>
    <row r="146" spans="1:7" x14ac:dyDescent="0.25">
      <c r="A146" s="61">
        <v>3212</v>
      </c>
      <c r="B146" s="54" t="s">
        <v>153</v>
      </c>
      <c r="C146" s="116">
        <v>0</v>
      </c>
      <c r="D146" s="117">
        <v>1399.17</v>
      </c>
      <c r="E146" s="117">
        <v>0</v>
      </c>
      <c r="F146" s="117">
        <v>0</v>
      </c>
      <c r="G146" s="118">
        <v>0</v>
      </c>
    </row>
    <row r="147" spans="1:7" x14ac:dyDescent="0.25">
      <c r="A147" s="83" t="s">
        <v>79</v>
      </c>
      <c r="B147" s="95" t="s">
        <v>80</v>
      </c>
      <c r="C147" s="122">
        <f>C148</f>
        <v>0</v>
      </c>
      <c r="D147" s="122">
        <f>D148</f>
        <v>0</v>
      </c>
      <c r="E147" s="122">
        <f>E148</f>
        <v>0</v>
      </c>
      <c r="F147" s="122">
        <f>F148</f>
        <v>0</v>
      </c>
      <c r="G147" s="122">
        <v>0</v>
      </c>
    </row>
    <row r="148" spans="1:7" x14ac:dyDescent="0.25">
      <c r="A148" s="64">
        <v>3</v>
      </c>
      <c r="B148" s="51" t="s">
        <v>21</v>
      </c>
      <c r="C148" s="123">
        <f>C149+C156</f>
        <v>0</v>
      </c>
      <c r="D148" s="123">
        <f>D149+D156</f>
        <v>0</v>
      </c>
      <c r="E148" s="123">
        <f>E149+E156</f>
        <v>0</v>
      </c>
      <c r="F148" s="123">
        <f>F149+F156</f>
        <v>0</v>
      </c>
      <c r="G148" s="123">
        <v>0</v>
      </c>
    </row>
    <row r="149" spans="1:7" x14ac:dyDescent="0.25">
      <c r="A149" s="57">
        <v>31</v>
      </c>
      <c r="B149" s="58" t="s">
        <v>24</v>
      </c>
      <c r="C149" s="124">
        <f>C150+C152+C154</f>
        <v>0</v>
      </c>
      <c r="D149" s="124">
        <f>D150+D152+D154</f>
        <v>0</v>
      </c>
      <c r="E149" s="124">
        <f>E150+E152+E154</f>
        <v>0</v>
      </c>
      <c r="F149" s="124">
        <f>F150+F152+F154</f>
        <v>0</v>
      </c>
      <c r="G149" s="124">
        <f>G150+G152+G154</f>
        <v>0</v>
      </c>
    </row>
    <row r="150" spans="1:7" x14ac:dyDescent="0.25">
      <c r="A150" s="59">
        <v>311</v>
      </c>
      <c r="B150" s="60" t="s">
        <v>148</v>
      </c>
      <c r="C150" s="115">
        <f>C151</f>
        <v>0</v>
      </c>
      <c r="D150" s="115">
        <f>D151</f>
        <v>0</v>
      </c>
      <c r="E150" s="115">
        <f>E151</f>
        <v>0</v>
      </c>
      <c r="F150" s="115">
        <f>F151</f>
        <v>0</v>
      </c>
      <c r="G150" s="115">
        <f>G151</f>
        <v>0</v>
      </c>
    </row>
    <row r="151" spans="1:7" x14ac:dyDescent="0.25">
      <c r="A151" s="61">
        <v>3111</v>
      </c>
      <c r="B151" s="54" t="s">
        <v>149</v>
      </c>
      <c r="C151" s="116">
        <v>0</v>
      </c>
      <c r="D151" s="117">
        <v>0</v>
      </c>
      <c r="E151" s="117">
        <v>0</v>
      </c>
      <c r="F151" s="117">
        <v>0</v>
      </c>
      <c r="G151" s="118">
        <v>0</v>
      </c>
    </row>
    <row r="152" spans="1:7" x14ac:dyDescent="0.25">
      <c r="A152" s="59">
        <v>312</v>
      </c>
      <c r="B152" s="60" t="s">
        <v>150</v>
      </c>
      <c r="C152" s="115">
        <f>C153</f>
        <v>0</v>
      </c>
      <c r="D152" s="115">
        <f>D153</f>
        <v>0</v>
      </c>
      <c r="E152" s="115">
        <f>E153</f>
        <v>0</v>
      </c>
      <c r="F152" s="115">
        <f>F153</f>
        <v>0</v>
      </c>
      <c r="G152" s="115">
        <f>G153</f>
        <v>0</v>
      </c>
    </row>
    <row r="153" spans="1:7" x14ac:dyDescent="0.25">
      <c r="A153" s="61">
        <v>3121</v>
      </c>
      <c r="B153" s="54" t="s">
        <v>150</v>
      </c>
      <c r="C153" s="116">
        <v>0</v>
      </c>
      <c r="D153" s="117">
        <v>0</v>
      </c>
      <c r="E153" s="117">
        <v>0</v>
      </c>
      <c r="F153" s="117">
        <v>0</v>
      </c>
      <c r="G153" s="118">
        <v>0</v>
      </c>
    </row>
    <row r="154" spans="1:7" x14ac:dyDescent="0.25">
      <c r="A154" s="59">
        <v>313</v>
      </c>
      <c r="B154" s="60" t="s">
        <v>151</v>
      </c>
      <c r="C154" s="115">
        <f>C155</f>
        <v>0</v>
      </c>
      <c r="D154" s="115">
        <f>D155</f>
        <v>0</v>
      </c>
      <c r="E154" s="115">
        <f>E155</f>
        <v>0</v>
      </c>
      <c r="F154" s="115">
        <f>F155</f>
        <v>0</v>
      </c>
      <c r="G154" s="115">
        <f>G155</f>
        <v>0</v>
      </c>
    </row>
    <row r="155" spans="1:7" x14ac:dyDescent="0.25">
      <c r="A155" s="61">
        <v>3132</v>
      </c>
      <c r="B155" s="54" t="s">
        <v>152</v>
      </c>
      <c r="C155" s="116">
        <v>0</v>
      </c>
      <c r="D155" s="117">
        <v>0</v>
      </c>
      <c r="E155" s="117">
        <v>0</v>
      </c>
      <c r="F155" s="117">
        <v>0</v>
      </c>
      <c r="G155" s="118">
        <v>0</v>
      </c>
    </row>
    <row r="156" spans="1:7" x14ac:dyDescent="0.25">
      <c r="A156" s="57">
        <v>32</v>
      </c>
      <c r="B156" s="58" t="s">
        <v>36</v>
      </c>
      <c r="C156" s="124">
        <f>C157</f>
        <v>0</v>
      </c>
      <c r="D156" s="124">
        <f>D157</f>
        <v>0</v>
      </c>
      <c r="E156" s="124"/>
      <c r="F156" s="124">
        <f>F157</f>
        <v>0</v>
      </c>
      <c r="G156" s="124">
        <f>G157</f>
        <v>0</v>
      </c>
    </row>
    <row r="157" spans="1:7" x14ac:dyDescent="0.25">
      <c r="A157" s="59">
        <v>321</v>
      </c>
      <c r="B157" s="60" t="s">
        <v>100</v>
      </c>
      <c r="C157" s="115">
        <f>SUM(C172:C173)</f>
        <v>0</v>
      </c>
      <c r="D157" s="115">
        <f>SUM(D172:D173)</f>
        <v>0</v>
      </c>
      <c r="E157" s="115">
        <v>0</v>
      </c>
      <c r="F157" s="115">
        <v>0</v>
      </c>
      <c r="G157" s="115">
        <v>0</v>
      </c>
    </row>
    <row r="158" spans="1:7" x14ac:dyDescent="0.25">
      <c r="A158" s="61">
        <v>3211</v>
      </c>
      <c r="B158" s="54" t="s">
        <v>101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</row>
    <row r="159" spans="1:7" x14ac:dyDescent="0.25">
      <c r="A159" s="61">
        <v>3212</v>
      </c>
      <c r="B159" s="54" t="s">
        <v>239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</row>
    <row r="160" spans="1:7" ht="51" x14ac:dyDescent="0.25">
      <c r="A160" s="72" t="s">
        <v>240</v>
      </c>
      <c r="B160" s="72" t="s">
        <v>241</v>
      </c>
      <c r="C160" s="121">
        <v>0</v>
      </c>
      <c r="D160" s="121">
        <f>D161+D174</f>
        <v>0</v>
      </c>
      <c r="E160" s="121">
        <f>E161+E174</f>
        <v>38553.43</v>
      </c>
      <c r="F160" s="121">
        <f>F161+F174</f>
        <v>38553.43</v>
      </c>
      <c r="G160" s="121">
        <f>G161+G174</f>
        <v>38553.43</v>
      </c>
    </row>
    <row r="161" spans="1:7" x14ac:dyDescent="0.25">
      <c r="A161" s="83" t="s">
        <v>75</v>
      </c>
      <c r="B161" s="114" t="s">
        <v>20</v>
      </c>
      <c r="C161" s="122">
        <f>C162</f>
        <v>0</v>
      </c>
      <c r="D161" s="122">
        <f>D162</f>
        <v>0</v>
      </c>
      <c r="E161" s="122">
        <f>E162</f>
        <v>38553.43</v>
      </c>
      <c r="F161" s="122">
        <f>F162</f>
        <v>38553.43</v>
      </c>
      <c r="G161" s="122">
        <f>G162</f>
        <v>38553.43</v>
      </c>
    </row>
    <row r="162" spans="1:7" x14ac:dyDescent="0.25">
      <c r="A162" s="64">
        <v>3</v>
      </c>
      <c r="B162" s="51" t="s">
        <v>21</v>
      </c>
      <c r="C162" s="123">
        <f>C163+C170</f>
        <v>0</v>
      </c>
      <c r="D162" s="123">
        <f>D163+D170</f>
        <v>0</v>
      </c>
      <c r="E162" s="123">
        <f>E163+E170</f>
        <v>38553.43</v>
      </c>
      <c r="F162" s="123">
        <f>F163+F170</f>
        <v>38553.43</v>
      </c>
      <c r="G162" s="123">
        <f>G163+G170</f>
        <v>38553.43</v>
      </c>
    </row>
    <row r="163" spans="1:7" x14ac:dyDescent="0.25">
      <c r="A163" s="57">
        <v>31</v>
      </c>
      <c r="B163" s="58" t="s">
        <v>24</v>
      </c>
      <c r="C163" s="124">
        <f>C164+C166+C168</f>
        <v>0</v>
      </c>
      <c r="D163" s="124">
        <f>D164+D166+D168</f>
        <v>0</v>
      </c>
      <c r="E163" s="124">
        <f>E164+E166+E168</f>
        <v>31617.29</v>
      </c>
      <c r="F163" s="124">
        <f>F164+F166+F168</f>
        <v>31617.29</v>
      </c>
      <c r="G163" s="124">
        <f>G164+G166+G168</f>
        <v>31617.29</v>
      </c>
    </row>
    <row r="164" spans="1:7" x14ac:dyDescent="0.25">
      <c r="A164" s="59">
        <v>311</v>
      </c>
      <c r="B164" s="60" t="s">
        <v>148</v>
      </c>
      <c r="C164" s="115">
        <f>C165</f>
        <v>0</v>
      </c>
      <c r="D164" s="115">
        <f>D165</f>
        <v>0</v>
      </c>
      <c r="E164" s="115">
        <f>E165</f>
        <v>25617.29</v>
      </c>
      <c r="F164" s="115">
        <f>F165</f>
        <v>25617.29</v>
      </c>
      <c r="G164" s="115">
        <f>G165</f>
        <v>25617.29</v>
      </c>
    </row>
    <row r="165" spans="1:7" x14ac:dyDescent="0.25">
      <c r="A165" s="61">
        <v>3111</v>
      </c>
      <c r="B165" s="54" t="s">
        <v>149</v>
      </c>
      <c r="C165" s="116">
        <v>0</v>
      </c>
      <c r="D165" s="117">
        <v>0</v>
      </c>
      <c r="E165" s="117">
        <v>25617.29</v>
      </c>
      <c r="F165" s="117">
        <v>25617.29</v>
      </c>
      <c r="G165" s="118">
        <v>25617.29</v>
      </c>
    </row>
    <row r="166" spans="1:7" x14ac:dyDescent="0.25">
      <c r="A166" s="59">
        <v>312</v>
      </c>
      <c r="B166" s="60" t="s">
        <v>150</v>
      </c>
      <c r="C166" s="115">
        <f>C167</f>
        <v>0</v>
      </c>
      <c r="D166" s="115">
        <f>D167</f>
        <v>0</v>
      </c>
      <c r="E166" s="115">
        <f>E167</f>
        <v>1000</v>
      </c>
      <c r="F166" s="115">
        <f>F167</f>
        <v>1000</v>
      </c>
      <c r="G166" s="115">
        <f>G167</f>
        <v>1000</v>
      </c>
    </row>
    <row r="167" spans="1:7" x14ac:dyDescent="0.25">
      <c r="A167" s="61">
        <v>3121</v>
      </c>
      <c r="B167" s="54" t="s">
        <v>150</v>
      </c>
      <c r="C167" s="116">
        <v>0</v>
      </c>
      <c r="D167" s="117">
        <v>0</v>
      </c>
      <c r="E167" s="117">
        <v>1000</v>
      </c>
      <c r="F167" s="117">
        <v>1000</v>
      </c>
      <c r="G167" s="118">
        <v>1000</v>
      </c>
    </row>
    <row r="168" spans="1:7" x14ac:dyDescent="0.25">
      <c r="A168" s="59">
        <v>313</v>
      </c>
      <c r="B168" s="60" t="s">
        <v>151</v>
      </c>
      <c r="C168" s="115">
        <f>C169</f>
        <v>0</v>
      </c>
      <c r="D168" s="115">
        <f>D169</f>
        <v>0</v>
      </c>
      <c r="E168" s="115">
        <f>E169</f>
        <v>5000</v>
      </c>
      <c r="F168" s="115">
        <f>F169</f>
        <v>5000</v>
      </c>
      <c r="G168" s="115">
        <f>G169</f>
        <v>5000</v>
      </c>
    </row>
    <row r="169" spans="1:7" x14ac:dyDescent="0.25">
      <c r="A169" s="61">
        <v>3132</v>
      </c>
      <c r="B169" s="54" t="s">
        <v>152</v>
      </c>
      <c r="C169" s="116">
        <v>0</v>
      </c>
      <c r="D169" s="117">
        <v>0</v>
      </c>
      <c r="E169" s="117">
        <v>5000</v>
      </c>
      <c r="F169" s="117">
        <v>5000</v>
      </c>
      <c r="G169" s="118">
        <v>5000</v>
      </c>
    </row>
    <row r="170" spans="1:7" x14ac:dyDescent="0.25">
      <c r="A170" s="57">
        <v>32</v>
      </c>
      <c r="B170" s="58" t="s">
        <v>36</v>
      </c>
      <c r="C170" s="124">
        <f>C171</f>
        <v>0</v>
      </c>
      <c r="D170" s="124">
        <f>D171</f>
        <v>0</v>
      </c>
      <c r="E170" s="124">
        <f>E171</f>
        <v>6936.14</v>
      </c>
      <c r="F170" s="124">
        <f>F171</f>
        <v>6936.14</v>
      </c>
      <c r="G170" s="124">
        <f>G171</f>
        <v>6936.14</v>
      </c>
    </row>
    <row r="171" spans="1:7" x14ac:dyDescent="0.25">
      <c r="A171" s="59">
        <v>321</v>
      </c>
      <c r="B171" s="60" t="s">
        <v>100</v>
      </c>
      <c r="C171" s="115">
        <f>SUM(C172:C173)</f>
        <v>0</v>
      </c>
      <c r="D171" s="115">
        <f>SUM(D172:D173)</f>
        <v>0</v>
      </c>
      <c r="E171" s="115">
        <f>SUM(E172:E173)</f>
        <v>6936.14</v>
      </c>
      <c r="F171" s="115">
        <f>SUM(F172:F173)</f>
        <v>6936.14</v>
      </c>
      <c r="G171" s="115">
        <f>SUM(G172:G173)</f>
        <v>6936.14</v>
      </c>
    </row>
    <row r="172" spans="1:7" x14ac:dyDescent="0.25">
      <c r="A172" s="61">
        <v>3211</v>
      </c>
      <c r="B172" s="54" t="s">
        <v>101</v>
      </c>
      <c r="C172" s="116">
        <v>0</v>
      </c>
      <c r="D172" s="117">
        <v>0</v>
      </c>
      <c r="E172" s="117">
        <v>300</v>
      </c>
      <c r="F172" s="117">
        <v>300</v>
      </c>
      <c r="G172" s="118">
        <v>300</v>
      </c>
    </row>
    <row r="173" spans="1:7" x14ac:dyDescent="0.25">
      <c r="A173" s="61">
        <v>3212</v>
      </c>
      <c r="B173" s="54" t="s">
        <v>153</v>
      </c>
      <c r="C173" s="116">
        <v>0</v>
      </c>
      <c r="D173" s="117">
        <v>0</v>
      </c>
      <c r="E173" s="117">
        <v>6636.14</v>
      </c>
      <c r="F173" s="117">
        <v>6636.14</v>
      </c>
      <c r="G173" s="118">
        <v>6636.14</v>
      </c>
    </row>
    <row r="174" spans="1:7" ht="15" customHeight="1" x14ac:dyDescent="0.25">
      <c r="A174" s="77" t="s">
        <v>163</v>
      </c>
      <c r="B174" s="77" t="s">
        <v>139</v>
      </c>
      <c r="C174" s="120">
        <f>C175+C181</f>
        <v>10763.82</v>
      </c>
      <c r="D174" s="120">
        <f>D175+D181</f>
        <v>0</v>
      </c>
      <c r="E174" s="120">
        <f>E175+E181</f>
        <v>0</v>
      </c>
      <c r="F174" s="120">
        <f>F175+F181</f>
        <v>0</v>
      </c>
      <c r="G174" s="120">
        <f>G175+G181</f>
        <v>0</v>
      </c>
    </row>
    <row r="175" spans="1:7" x14ac:dyDescent="0.25">
      <c r="A175" s="62" t="s">
        <v>164</v>
      </c>
      <c r="B175" s="75" t="s">
        <v>165</v>
      </c>
      <c r="C175" s="121">
        <f t="shared" ref="C175:G179" si="10">C176</f>
        <v>10763.82</v>
      </c>
      <c r="D175" s="121">
        <f t="shared" si="10"/>
        <v>0</v>
      </c>
      <c r="E175" s="121">
        <f t="shared" si="10"/>
        <v>0</v>
      </c>
      <c r="F175" s="121">
        <f t="shared" si="10"/>
        <v>0</v>
      </c>
      <c r="G175" s="121">
        <f t="shared" si="10"/>
        <v>0</v>
      </c>
    </row>
    <row r="176" spans="1:7" x14ac:dyDescent="0.25">
      <c r="A176" s="83" t="s">
        <v>75</v>
      </c>
      <c r="B176" s="114" t="s">
        <v>20</v>
      </c>
      <c r="C176" s="122">
        <f t="shared" si="10"/>
        <v>10763.82</v>
      </c>
      <c r="D176" s="122">
        <f t="shared" si="10"/>
        <v>0</v>
      </c>
      <c r="E176" s="122">
        <f t="shared" si="10"/>
        <v>0</v>
      </c>
      <c r="F176" s="122">
        <f t="shared" si="10"/>
        <v>0</v>
      </c>
      <c r="G176" s="122">
        <f t="shared" si="10"/>
        <v>0</v>
      </c>
    </row>
    <row r="177" spans="1:7" ht="26.25" x14ac:dyDescent="0.25">
      <c r="A177" s="55">
        <v>4</v>
      </c>
      <c r="B177" s="56" t="s">
        <v>25</v>
      </c>
      <c r="C177" s="123">
        <f t="shared" si="10"/>
        <v>10763.82</v>
      </c>
      <c r="D177" s="123">
        <f t="shared" si="10"/>
        <v>0</v>
      </c>
      <c r="E177" s="123">
        <f t="shared" si="10"/>
        <v>0</v>
      </c>
      <c r="F177" s="123">
        <f t="shared" si="10"/>
        <v>0</v>
      </c>
      <c r="G177" s="123">
        <f t="shared" si="10"/>
        <v>0</v>
      </c>
    </row>
    <row r="178" spans="1:7" ht="26.25" x14ac:dyDescent="0.25">
      <c r="A178" s="57">
        <v>42</v>
      </c>
      <c r="B178" s="58" t="s">
        <v>160</v>
      </c>
      <c r="C178" s="124">
        <f t="shared" si="10"/>
        <v>10763.82</v>
      </c>
      <c r="D178" s="124">
        <f t="shared" si="10"/>
        <v>0</v>
      </c>
      <c r="E178" s="124">
        <f t="shared" si="10"/>
        <v>0</v>
      </c>
      <c r="F178" s="124">
        <f t="shared" si="10"/>
        <v>0</v>
      </c>
      <c r="G178" s="124">
        <f t="shared" si="10"/>
        <v>0</v>
      </c>
    </row>
    <row r="179" spans="1:7" x14ac:dyDescent="0.25">
      <c r="A179" s="59">
        <v>422</v>
      </c>
      <c r="B179" s="60" t="s">
        <v>161</v>
      </c>
      <c r="C179" s="115">
        <f t="shared" si="10"/>
        <v>10763.82</v>
      </c>
      <c r="D179" s="115">
        <f t="shared" si="10"/>
        <v>0</v>
      </c>
      <c r="E179" s="115">
        <f t="shared" si="10"/>
        <v>0</v>
      </c>
      <c r="F179" s="115">
        <f t="shared" si="10"/>
        <v>0</v>
      </c>
      <c r="G179" s="115">
        <f t="shared" si="10"/>
        <v>0</v>
      </c>
    </row>
    <row r="180" spans="1:7" x14ac:dyDescent="0.25">
      <c r="A180" s="61">
        <v>4221</v>
      </c>
      <c r="B180" s="54" t="s">
        <v>162</v>
      </c>
      <c r="C180" s="116">
        <v>10763.82</v>
      </c>
      <c r="D180" s="117">
        <v>0</v>
      </c>
      <c r="E180" s="117">
        <v>0</v>
      </c>
      <c r="F180" s="117">
        <v>0</v>
      </c>
      <c r="G180" s="118">
        <v>0</v>
      </c>
    </row>
    <row r="181" spans="1:7" x14ac:dyDescent="0.25">
      <c r="A181" s="62" t="s">
        <v>131</v>
      </c>
      <c r="B181" s="75" t="s">
        <v>169</v>
      </c>
      <c r="C181" s="121">
        <f t="shared" ref="C181:G185" si="11">C182</f>
        <v>0</v>
      </c>
      <c r="D181" s="121">
        <f t="shared" si="11"/>
        <v>0</v>
      </c>
      <c r="E181" s="121">
        <f t="shared" si="11"/>
        <v>0</v>
      </c>
      <c r="F181" s="121">
        <f t="shared" si="11"/>
        <v>0</v>
      </c>
      <c r="G181" s="121">
        <f t="shared" si="11"/>
        <v>0</v>
      </c>
    </row>
    <row r="182" spans="1:7" x14ac:dyDescent="0.25">
      <c r="A182" s="83" t="s">
        <v>75</v>
      </c>
      <c r="B182" s="114" t="s">
        <v>20</v>
      </c>
      <c r="C182" s="122">
        <f t="shared" si="11"/>
        <v>0</v>
      </c>
      <c r="D182" s="122">
        <f t="shared" si="11"/>
        <v>0</v>
      </c>
      <c r="E182" s="122">
        <f t="shared" si="11"/>
        <v>0</v>
      </c>
      <c r="F182" s="122">
        <f t="shared" si="11"/>
        <v>0</v>
      </c>
      <c r="G182" s="122">
        <f t="shared" si="11"/>
        <v>0</v>
      </c>
    </row>
    <row r="183" spans="1:7" ht="26.25" x14ac:dyDescent="0.25">
      <c r="A183" s="55">
        <v>4</v>
      </c>
      <c r="B183" s="56" t="s">
        <v>25</v>
      </c>
      <c r="C183" s="123">
        <f t="shared" si="11"/>
        <v>0</v>
      </c>
      <c r="D183" s="123">
        <f t="shared" si="11"/>
        <v>0</v>
      </c>
      <c r="E183" s="123">
        <f t="shared" si="11"/>
        <v>0</v>
      </c>
      <c r="F183" s="123">
        <f t="shared" si="11"/>
        <v>0</v>
      </c>
      <c r="G183" s="123">
        <f t="shared" si="11"/>
        <v>0</v>
      </c>
    </row>
    <row r="184" spans="1:7" ht="26.25" x14ac:dyDescent="0.25">
      <c r="A184" s="57">
        <v>45</v>
      </c>
      <c r="B184" s="58" t="s">
        <v>85</v>
      </c>
      <c r="C184" s="124">
        <f t="shared" si="11"/>
        <v>0</v>
      </c>
      <c r="D184" s="124">
        <f t="shared" si="11"/>
        <v>0</v>
      </c>
      <c r="E184" s="124">
        <f t="shared" si="11"/>
        <v>0</v>
      </c>
      <c r="F184" s="124">
        <f t="shared" si="11"/>
        <v>0</v>
      </c>
      <c r="G184" s="124">
        <f t="shared" si="11"/>
        <v>0</v>
      </c>
    </row>
    <row r="185" spans="1:7" ht="26.25" x14ac:dyDescent="0.25">
      <c r="A185" s="59">
        <v>451</v>
      </c>
      <c r="B185" s="60" t="s">
        <v>97</v>
      </c>
      <c r="C185" s="115">
        <f t="shared" si="11"/>
        <v>0</v>
      </c>
      <c r="D185" s="115">
        <f t="shared" si="11"/>
        <v>0</v>
      </c>
      <c r="E185" s="115">
        <f t="shared" si="11"/>
        <v>0</v>
      </c>
      <c r="F185" s="115">
        <f t="shared" si="11"/>
        <v>0</v>
      </c>
      <c r="G185" s="115">
        <f t="shared" si="11"/>
        <v>0</v>
      </c>
    </row>
    <row r="186" spans="1:7" ht="26.25" x14ac:dyDescent="0.25">
      <c r="A186" s="61">
        <v>4511</v>
      </c>
      <c r="B186" s="54" t="s">
        <v>97</v>
      </c>
      <c r="C186" s="116">
        <v>0</v>
      </c>
      <c r="D186" s="117">
        <v>0</v>
      </c>
      <c r="E186" s="117">
        <v>0</v>
      </c>
      <c r="F186" s="117">
        <v>0</v>
      </c>
      <c r="G186" s="118">
        <v>0</v>
      </c>
    </row>
    <row r="187" spans="1:7" ht="29.25" customHeight="1" x14ac:dyDescent="0.25">
      <c r="A187" s="77" t="s">
        <v>166</v>
      </c>
      <c r="B187" s="77" t="s">
        <v>167</v>
      </c>
      <c r="C187" s="120">
        <f t="shared" ref="C187:C192" si="12">C188</f>
        <v>0</v>
      </c>
      <c r="D187" s="120">
        <f>D188</f>
        <v>106178.25</v>
      </c>
      <c r="E187" s="120">
        <f>E188</f>
        <v>106178.25</v>
      </c>
      <c r="F187" s="120">
        <f>F188</f>
        <v>106178.25</v>
      </c>
      <c r="G187" s="120">
        <f>G188</f>
        <v>0</v>
      </c>
    </row>
    <row r="188" spans="1:7" ht="26.25" customHeight="1" x14ac:dyDescent="0.25">
      <c r="A188" s="78" t="s">
        <v>168</v>
      </c>
      <c r="B188" s="78" t="s">
        <v>167</v>
      </c>
      <c r="C188" s="121">
        <f t="shared" si="12"/>
        <v>0</v>
      </c>
      <c r="D188" s="121">
        <f t="shared" ref="D188:G189" si="13">D189</f>
        <v>106178.25</v>
      </c>
      <c r="E188" s="121">
        <f t="shared" si="13"/>
        <v>106178.25</v>
      </c>
      <c r="F188" s="121">
        <f t="shared" si="13"/>
        <v>106178.25</v>
      </c>
      <c r="G188" s="121">
        <f t="shared" si="13"/>
        <v>0</v>
      </c>
    </row>
    <row r="189" spans="1:7" x14ac:dyDescent="0.25">
      <c r="A189" s="83" t="s">
        <v>75</v>
      </c>
      <c r="B189" s="114" t="s">
        <v>20</v>
      </c>
      <c r="C189" s="122">
        <f t="shared" si="12"/>
        <v>0</v>
      </c>
      <c r="D189" s="122">
        <f t="shared" si="13"/>
        <v>106178.25</v>
      </c>
      <c r="E189" s="122">
        <f t="shared" si="13"/>
        <v>106178.25</v>
      </c>
      <c r="F189" s="122">
        <f t="shared" si="13"/>
        <v>106178.25</v>
      </c>
      <c r="G189" s="122">
        <f t="shared" si="13"/>
        <v>0</v>
      </c>
    </row>
    <row r="190" spans="1:7" x14ac:dyDescent="0.25">
      <c r="A190" s="76">
        <v>3</v>
      </c>
      <c r="B190" s="51" t="s">
        <v>21</v>
      </c>
      <c r="C190" s="123">
        <f t="shared" si="12"/>
        <v>0</v>
      </c>
      <c r="D190" s="123">
        <f t="shared" ref="D190:G192" si="14">D191</f>
        <v>106178.25</v>
      </c>
      <c r="E190" s="123">
        <f t="shared" si="14"/>
        <v>106178.25</v>
      </c>
      <c r="F190" s="123">
        <f t="shared" si="14"/>
        <v>106178.25</v>
      </c>
      <c r="G190" s="123">
        <f t="shared" si="14"/>
        <v>0</v>
      </c>
    </row>
    <row r="191" spans="1:7" x14ac:dyDescent="0.25">
      <c r="A191" s="65">
        <v>32</v>
      </c>
      <c r="B191" s="52" t="s">
        <v>36</v>
      </c>
      <c r="C191" s="124">
        <f t="shared" si="12"/>
        <v>0</v>
      </c>
      <c r="D191" s="124">
        <f t="shared" si="14"/>
        <v>106178.25</v>
      </c>
      <c r="E191" s="124">
        <f t="shared" si="14"/>
        <v>106178.25</v>
      </c>
      <c r="F191" s="124">
        <f t="shared" si="14"/>
        <v>106178.25</v>
      </c>
      <c r="G191" s="124">
        <f t="shared" si="14"/>
        <v>0</v>
      </c>
    </row>
    <row r="192" spans="1:7" x14ac:dyDescent="0.25">
      <c r="A192" s="66">
        <v>323</v>
      </c>
      <c r="B192" s="53" t="s">
        <v>108</v>
      </c>
      <c r="C192" s="115">
        <f t="shared" si="12"/>
        <v>0</v>
      </c>
      <c r="D192" s="115">
        <f t="shared" si="14"/>
        <v>106178.25</v>
      </c>
      <c r="E192" s="115">
        <f t="shared" si="14"/>
        <v>106178.25</v>
      </c>
      <c r="F192" s="115">
        <f t="shared" si="14"/>
        <v>106178.25</v>
      </c>
      <c r="G192" s="115">
        <f t="shared" si="14"/>
        <v>0</v>
      </c>
    </row>
    <row r="193" spans="1:7" x14ac:dyDescent="0.25">
      <c r="A193" s="61">
        <v>3232</v>
      </c>
      <c r="B193" s="54" t="s">
        <v>126</v>
      </c>
      <c r="C193" s="116">
        <v>0</v>
      </c>
      <c r="D193" s="117">
        <v>106178.25</v>
      </c>
      <c r="E193" s="117">
        <v>106178.25</v>
      </c>
      <c r="F193" s="117">
        <v>106178.25</v>
      </c>
      <c r="G193" s="118">
        <v>0</v>
      </c>
    </row>
    <row r="194" spans="1:7" ht="30" customHeight="1" x14ac:dyDescent="0.25">
      <c r="A194" s="104" t="s">
        <v>183</v>
      </c>
      <c r="B194" s="69" t="s">
        <v>184</v>
      </c>
      <c r="C194" s="127">
        <v>1627607.31</v>
      </c>
      <c r="D194" s="127">
        <f t="shared" ref="D194" si="15">D195</f>
        <v>1678949.1</v>
      </c>
      <c r="E194" s="127">
        <v>1766794.33</v>
      </c>
      <c r="F194" s="127">
        <v>1766794.33</v>
      </c>
      <c r="G194" s="127">
        <v>1766794.33</v>
      </c>
    </row>
    <row r="195" spans="1:7" ht="30" customHeight="1" x14ac:dyDescent="0.25">
      <c r="A195" s="68" t="s">
        <v>185</v>
      </c>
      <c r="B195" s="68" t="s">
        <v>186</v>
      </c>
      <c r="C195" s="119">
        <v>1627607.31</v>
      </c>
      <c r="D195" s="119">
        <v>1678949.1</v>
      </c>
      <c r="E195" s="119">
        <v>1766794.33</v>
      </c>
      <c r="F195" s="119">
        <v>1766794.33</v>
      </c>
      <c r="G195" s="119">
        <v>1766794.33</v>
      </c>
    </row>
    <row r="196" spans="1:7" ht="30.75" customHeight="1" x14ac:dyDescent="0.25">
      <c r="A196" s="77" t="s">
        <v>187</v>
      </c>
      <c r="B196" s="77" t="s">
        <v>186</v>
      </c>
      <c r="C196" s="120">
        <v>1627607.31</v>
      </c>
      <c r="D196" s="120">
        <v>1678949.1</v>
      </c>
      <c r="E196" s="120">
        <v>1766794.33</v>
      </c>
      <c r="F196" s="120">
        <v>1766794.33</v>
      </c>
      <c r="G196" s="120">
        <v>1766794.33</v>
      </c>
    </row>
    <row r="197" spans="1:7" x14ac:dyDescent="0.25">
      <c r="A197" s="62" t="s">
        <v>99</v>
      </c>
      <c r="B197" s="63" t="s">
        <v>23</v>
      </c>
      <c r="C197" s="121">
        <v>28800.66</v>
      </c>
      <c r="D197" s="121">
        <v>224712.2</v>
      </c>
      <c r="E197" s="121">
        <v>204524</v>
      </c>
      <c r="F197" s="121">
        <v>204524</v>
      </c>
      <c r="G197" s="121">
        <v>204524</v>
      </c>
    </row>
    <row r="198" spans="1:7" x14ac:dyDescent="0.25">
      <c r="A198" s="83" t="s">
        <v>63</v>
      </c>
      <c r="B198" s="84" t="s">
        <v>40</v>
      </c>
      <c r="C198" s="122">
        <v>28800.66</v>
      </c>
      <c r="D198" s="122">
        <v>31385.77</v>
      </c>
      <c r="E198" s="123">
        <v>27787.919999999998</v>
      </c>
      <c r="F198" s="123">
        <v>27787.919999999998</v>
      </c>
      <c r="G198" s="123">
        <v>27787.919999999998</v>
      </c>
    </row>
    <row r="199" spans="1:7" x14ac:dyDescent="0.25">
      <c r="A199" s="55">
        <v>3</v>
      </c>
      <c r="B199" s="67" t="s">
        <v>21</v>
      </c>
      <c r="C199" s="123">
        <v>28054.81</v>
      </c>
      <c r="D199" s="123">
        <v>31385.77</v>
      </c>
      <c r="E199" s="123">
        <v>27787.919999999998</v>
      </c>
      <c r="F199" s="123">
        <v>27787.919999999998</v>
      </c>
      <c r="G199" s="123">
        <v>27787.919999999998</v>
      </c>
    </row>
    <row r="200" spans="1:7" x14ac:dyDescent="0.25">
      <c r="A200" s="55">
        <v>31</v>
      </c>
      <c r="B200" s="67" t="s">
        <v>24</v>
      </c>
      <c r="C200" s="123">
        <v>1107.58</v>
      </c>
      <c r="D200" s="123">
        <v>4062.38</v>
      </c>
      <c r="E200" s="123">
        <v>0</v>
      </c>
      <c r="F200" s="123">
        <v>0</v>
      </c>
      <c r="G200" s="123">
        <v>0</v>
      </c>
    </row>
    <row r="201" spans="1:7" x14ac:dyDescent="0.25">
      <c r="A201" s="59">
        <v>311</v>
      </c>
      <c r="B201" s="60" t="s">
        <v>212</v>
      </c>
      <c r="C201" s="115">
        <f>SUM(C202:C209)</f>
        <v>2215.16</v>
      </c>
      <c r="D201" s="115">
        <v>0</v>
      </c>
      <c r="E201" s="115">
        <v>0</v>
      </c>
      <c r="F201" s="115">
        <v>0</v>
      </c>
      <c r="G201" s="115">
        <v>0</v>
      </c>
    </row>
    <row r="202" spans="1:7" x14ac:dyDescent="0.25">
      <c r="A202" s="61">
        <v>31111</v>
      </c>
      <c r="B202" s="54" t="s">
        <v>149</v>
      </c>
      <c r="C202" s="115">
        <v>377.6</v>
      </c>
      <c r="D202" s="116">
        <v>0</v>
      </c>
      <c r="E202" s="116">
        <v>0</v>
      </c>
      <c r="F202" s="116">
        <v>0</v>
      </c>
      <c r="G202" s="116">
        <v>0</v>
      </c>
    </row>
    <row r="203" spans="1:7" x14ac:dyDescent="0.25">
      <c r="A203" s="61">
        <v>3113</v>
      </c>
      <c r="B203" s="54" t="s">
        <v>172</v>
      </c>
      <c r="C203" s="115">
        <v>377.6</v>
      </c>
      <c r="D203" s="116">
        <v>2735.15</v>
      </c>
      <c r="E203" s="116">
        <v>0</v>
      </c>
      <c r="F203" s="116">
        <v>0</v>
      </c>
      <c r="G203" s="116">
        <v>0</v>
      </c>
    </row>
    <row r="204" spans="1:7" x14ac:dyDescent="0.25">
      <c r="A204" s="61">
        <v>3114</v>
      </c>
      <c r="B204" s="54" t="s">
        <v>173</v>
      </c>
      <c r="C204" s="115">
        <v>0</v>
      </c>
      <c r="D204" s="115">
        <v>0</v>
      </c>
      <c r="E204" s="115">
        <v>0</v>
      </c>
      <c r="F204" s="115">
        <v>0</v>
      </c>
      <c r="G204" s="115">
        <v>0</v>
      </c>
    </row>
    <row r="205" spans="1:7" x14ac:dyDescent="0.25">
      <c r="A205" s="59">
        <v>312</v>
      </c>
      <c r="B205" s="60" t="s">
        <v>150</v>
      </c>
      <c r="C205" s="115">
        <v>729.98</v>
      </c>
      <c r="D205" s="117">
        <v>0</v>
      </c>
      <c r="E205" s="117">
        <v>0</v>
      </c>
      <c r="F205" s="117">
        <v>0</v>
      </c>
      <c r="G205" s="118">
        <v>0</v>
      </c>
    </row>
    <row r="206" spans="1:7" x14ac:dyDescent="0.25">
      <c r="A206" s="61">
        <v>3121</v>
      </c>
      <c r="B206" s="54" t="s">
        <v>150</v>
      </c>
      <c r="C206" s="116">
        <v>729.98</v>
      </c>
      <c r="D206" s="117">
        <v>1327.23</v>
      </c>
      <c r="E206" s="117">
        <v>0</v>
      </c>
      <c r="F206" s="117">
        <v>0</v>
      </c>
      <c r="G206" s="118">
        <v>0</v>
      </c>
    </row>
    <row r="207" spans="1:7" x14ac:dyDescent="0.25">
      <c r="A207" s="59">
        <v>313</v>
      </c>
      <c r="B207" s="60" t="s">
        <v>151</v>
      </c>
      <c r="C207" s="115">
        <v>0</v>
      </c>
      <c r="D207" s="117">
        <v>0</v>
      </c>
      <c r="E207" s="117">
        <v>0</v>
      </c>
      <c r="F207" s="117">
        <v>0</v>
      </c>
      <c r="G207" s="118">
        <v>0</v>
      </c>
    </row>
    <row r="208" spans="1:7" ht="26.25" x14ac:dyDescent="0.25">
      <c r="A208" s="61">
        <v>3132</v>
      </c>
      <c r="B208" s="54" t="s">
        <v>213</v>
      </c>
      <c r="C208" s="116">
        <v>0</v>
      </c>
      <c r="D208" s="117">
        <v>0</v>
      </c>
      <c r="E208" s="117">
        <v>0</v>
      </c>
      <c r="F208" s="117">
        <v>0</v>
      </c>
      <c r="G208" s="118">
        <v>0</v>
      </c>
    </row>
    <row r="209" spans="1:7" x14ac:dyDescent="0.25">
      <c r="A209" s="61">
        <v>3133</v>
      </c>
      <c r="B209" s="54" t="s">
        <v>214</v>
      </c>
      <c r="C209" s="116">
        <v>0</v>
      </c>
      <c r="D209" s="117">
        <v>0</v>
      </c>
      <c r="E209" s="117">
        <v>0</v>
      </c>
      <c r="F209" s="117">
        <v>0</v>
      </c>
      <c r="G209" s="118">
        <v>0</v>
      </c>
    </row>
    <row r="210" spans="1:7" x14ac:dyDescent="0.25">
      <c r="A210" s="55">
        <v>32</v>
      </c>
      <c r="B210" s="67" t="s">
        <v>36</v>
      </c>
      <c r="C210" s="123">
        <v>26947.23</v>
      </c>
      <c r="D210" s="123">
        <v>27323.39</v>
      </c>
      <c r="E210" s="123">
        <v>27588.84</v>
      </c>
      <c r="F210" s="123">
        <v>27588.84</v>
      </c>
      <c r="G210" s="123">
        <v>27588.84</v>
      </c>
    </row>
    <row r="211" spans="1:7" x14ac:dyDescent="0.25">
      <c r="A211" s="59">
        <v>321</v>
      </c>
      <c r="B211" s="60" t="s">
        <v>100</v>
      </c>
      <c r="C211" s="115">
        <f>SUM(C212:C214)</f>
        <v>4191.57</v>
      </c>
      <c r="D211" s="141">
        <v>4089.33</v>
      </c>
      <c r="E211" s="141">
        <v>4089.33</v>
      </c>
      <c r="F211" s="141">
        <v>4089.33</v>
      </c>
      <c r="G211" s="142">
        <v>4089.33</v>
      </c>
    </row>
    <row r="212" spans="1:7" x14ac:dyDescent="0.25">
      <c r="A212" s="61">
        <v>3211</v>
      </c>
      <c r="B212" s="54" t="s">
        <v>101</v>
      </c>
      <c r="C212" s="116">
        <v>3769</v>
      </c>
      <c r="D212" s="117">
        <v>1766.28</v>
      </c>
      <c r="E212" s="117">
        <v>1766.28</v>
      </c>
      <c r="F212" s="117">
        <v>1766.28</v>
      </c>
      <c r="G212" s="118">
        <v>1766.28</v>
      </c>
    </row>
    <row r="213" spans="1:7" x14ac:dyDescent="0.25">
      <c r="A213" s="61">
        <v>3213</v>
      </c>
      <c r="B213" s="54" t="s">
        <v>102</v>
      </c>
      <c r="C213" s="116">
        <v>400.03</v>
      </c>
      <c r="D213" s="117">
        <v>1526.71</v>
      </c>
      <c r="E213" s="117">
        <v>1526.71</v>
      </c>
      <c r="F213" s="117">
        <v>1526.71</v>
      </c>
      <c r="G213" s="118">
        <v>1526.71</v>
      </c>
    </row>
    <row r="214" spans="1:7" x14ac:dyDescent="0.25">
      <c r="A214" s="61">
        <v>3214</v>
      </c>
      <c r="B214" s="54" t="s">
        <v>103</v>
      </c>
      <c r="C214" s="116">
        <v>22.54</v>
      </c>
      <c r="D214" s="117">
        <v>796.34</v>
      </c>
      <c r="E214" s="117">
        <v>796.34</v>
      </c>
      <c r="F214" s="117">
        <v>796.34</v>
      </c>
      <c r="G214" s="118">
        <v>796.34</v>
      </c>
    </row>
    <row r="215" spans="1:7" x14ac:dyDescent="0.25">
      <c r="A215" s="59">
        <v>322</v>
      </c>
      <c r="B215" s="60" t="s">
        <v>94</v>
      </c>
      <c r="C215" s="115">
        <f>SUM(C216:C220)</f>
        <v>15861.460000000001</v>
      </c>
      <c r="D215" s="115">
        <v>7822.69</v>
      </c>
      <c r="E215" s="115">
        <v>7822.69</v>
      </c>
      <c r="F215" s="115">
        <v>7822.69</v>
      </c>
      <c r="G215" s="115">
        <v>7822.69</v>
      </c>
    </row>
    <row r="216" spans="1:7" x14ac:dyDescent="0.25">
      <c r="A216" s="61">
        <v>3221</v>
      </c>
      <c r="B216" s="54" t="s">
        <v>104</v>
      </c>
      <c r="C216" s="116">
        <v>6958.58</v>
      </c>
      <c r="D216" s="117">
        <v>1025.95</v>
      </c>
      <c r="E216" s="117">
        <v>1025.95</v>
      </c>
      <c r="F216" s="117">
        <v>1025.95</v>
      </c>
      <c r="G216" s="118">
        <v>1025.95</v>
      </c>
    </row>
    <row r="217" spans="1:7" x14ac:dyDescent="0.25">
      <c r="A217" s="61">
        <v>3223</v>
      </c>
      <c r="B217" s="54" t="s">
        <v>105</v>
      </c>
      <c r="C217" s="116">
        <v>7334.71</v>
      </c>
      <c r="D217" s="117">
        <v>4236.51</v>
      </c>
      <c r="E217" s="117">
        <v>4236.51</v>
      </c>
      <c r="F217" s="117">
        <v>4236.51</v>
      </c>
      <c r="G217" s="118">
        <v>4236.51</v>
      </c>
    </row>
    <row r="218" spans="1:7" ht="26.25" x14ac:dyDescent="0.25">
      <c r="A218" s="61">
        <v>3224</v>
      </c>
      <c r="B218" s="54" t="s">
        <v>215</v>
      </c>
      <c r="C218" s="116">
        <v>618.07000000000005</v>
      </c>
      <c r="D218" s="117">
        <v>1659.04</v>
      </c>
      <c r="E218" s="117">
        <v>1659.04</v>
      </c>
      <c r="F218" s="117">
        <v>1659.04</v>
      </c>
      <c r="G218" s="118">
        <v>1659.04</v>
      </c>
    </row>
    <row r="219" spans="1:7" x14ac:dyDescent="0.25">
      <c r="A219" s="61">
        <v>3225</v>
      </c>
      <c r="B219" s="54" t="s">
        <v>216</v>
      </c>
      <c r="C219" s="116">
        <v>934.43</v>
      </c>
      <c r="D219" s="117">
        <v>744.31</v>
      </c>
      <c r="E219" s="117">
        <v>744.31</v>
      </c>
      <c r="F219" s="117">
        <v>744.31</v>
      </c>
      <c r="G219" s="118">
        <v>744.31</v>
      </c>
    </row>
    <row r="220" spans="1:7" ht="26.25" x14ac:dyDescent="0.25">
      <c r="A220" s="61">
        <v>3227</v>
      </c>
      <c r="B220" s="54" t="s">
        <v>217</v>
      </c>
      <c r="C220" s="116">
        <v>15.67</v>
      </c>
      <c r="D220" s="117">
        <v>156.88</v>
      </c>
      <c r="E220" s="117">
        <v>156.88</v>
      </c>
      <c r="F220" s="117">
        <v>156.88</v>
      </c>
      <c r="G220" s="118">
        <v>156.88</v>
      </c>
    </row>
    <row r="221" spans="1:7" x14ac:dyDescent="0.25">
      <c r="A221" s="59">
        <v>323</v>
      </c>
      <c r="B221" s="60" t="s">
        <v>108</v>
      </c>
      <c r="C221" s="115">
        <f>SUM(C222:C229)</f>
        <v>6341.85</v>
      </c>
      <c r="D221" s="115">
        <v>12104.05</v>
      </c>
      <c r="E221" s="115">
        <v>12369.5</v>
      </c>
      <c r="F221" s="115">
        <v>12369.5</v>
      </c>
      <c r="G221" s="115">
        <v>12369.5</v>
      </c>
    </row>
    <row r="222" spans="1:7" x14ac:dyDescent="0.25">
      <c r="A222" s="61">
        <v>3231</v>
      </c>
      <c r="B222" s="54" t="s">
        <v>109</v>
      </c>
      <c r="C222" s="116">
        <v>1064.42</v>
      </c>
      <c r="D222" s="117">
        <v>2780.54</v>
      </c>
      <c r="E222" s="117">
        <v>2780.54</v>
      </c>
      <c r="F222" s="117">
        <v>2780.54</v>
      </c>
      <c r="G222" s="118">
        <v>2780.54</v>
      </c>
    </row>
    <row r="223" spans="1:7" x14ac:dyDescent="0.25">
      <c r="A223" s="61">
        <v>3232</v>
      </c>
      <c r="B223" s="54" t="s">
        <v>218</v>
      </c>
      <c r="C223" s="116">
        <v>2760.6</v>
      </c>
      <c r="D223" s="117">
        <v>3450.79</v>
      </c>
      <c r="E223" s="117">
        <v>3450.79</v>
      </c>
      <c r="F223" s="117">
        <v>3450.79</v>
      </c>
      <c r="G223" s="118" t="s">
        <v>267</v>
      </c>
    </row>
    <row r="224" spans="1:7" x14ac:dyDescent="0.25">
      <c r="A224" s="61">
        <v>3234</v>
      </c>
      <c r="B224" s="54" t="s">
        <v>111</v>
      </c>
      <c r="C224" s="116">
        <v>495.09</v>
      </c>
      <c r="D224" s="117">
        <v>1911.21</v>
      </c>
      <c r="E224" s="117">
        <v>1911.21</v>
      </c>
      <c r="F224" s="117">
        <v>1911.21</v>
      </c>
      <c r="G224" s="118">
        <v>1911.21</v>
      </c>
    </row>
    <row r="225" spans="1:7" x14ac:dyDescent="0.25">
      <c r="A225" s="61">
        <v>3235</v>
      </c>
      <c r="B225" s="54" t="s">
        <v>112</v>
      </c>
      <c r="C225" s="116">
        <v>454.73</v>
      </c>
      <c r="D225" s="117">
        <v>929.06</v>
      </c>
      <c r="E225" s="117">
        <v>929.06</v>
      </c>
      <c r="F225" s="117">
        <v>929.06</v>
      </c>
      <c r="G225" s="118">
        <v>929.06899999999996</v>
      </c>
    </row>
    <row r="226" spans="1:7" x14ac:dyDescent="0.25">
      <c r="A226" s="61">
        <v>3236</v>
      </c>
      <c r="B226" s="54" t="s">
        <v>113</v>
      </c>
      <c r="C226" s="116">
        <v>357.88</v>
      </c>
      <c r="D226" s="117">
        <v>132.72</v>
      </c>
      <c r="E226" s="117">
        <v>132.72</v>
      </c>
      <c r="F226" s="117">
        <v>132.72</v>
      </c>
      <c r="G226" s="118">
        <v>132.72</v>
      </c>
    </row>
    <row r="227" spans="1:7" x14ac:dyDescent="0.25">
      <c r="A227" s="61">
        <v>3237</v>
      </c>
      <c r="B227" s="54" t="s">
        <v>114</v>
      </c>
      <c r="C227" s="116">
        <v>132.72999999999999</v>
      </c>
      <c r="D227" s="117">
        <v>1439.78</v>
      </c>
      <c r="E227" s="117">
        <v>1439.78</v>
      </c>
      <c r="F227" s="117">
        <v>1439.78</v>
      </c>
      <c r="G227" s="118">
        <v>1439.78</v>
      </c>
    </row>
    <row r="228" spans="1:7" x14ac:dyDescent="0.25">
      <c r="A228" s="61">
        <v>3238</v>
      </c>
      <c r="B228" s="54" t="s">
        <v>115</v>
      </c>
      <c r="C228" s="116">
        <v>0</v>
      </c>
      <c r="D228" s="117">
        <v>0</v>
      </c>
      <c r="E228" s="117">
        <v>265.45</v>
      </c>
      <c r="F228" s="117">
        <v>265.45</v>
      </c>
      <c r="G228" s="118">
        <v>265.45</v>
      </c>
    </row>
    <row r="229" spans="1:7" x14ac:dyDescent="0.25">
      <c r="A229" s="61">
        <v>3239</v>
      </c>
      <c r="B229" s="54" t="s">
        <v>116</v>
      </c>
      <c r="C229" s="116">
        <v>1076.4000000000001</v>
      </c>
      <c r="D229" s="117">
        <v>1459.95</v>
      </c>
      <c r="E229" s="117">
        <v>1459.95</v>
      </c>
      <c r="F229" s="117">
        <v>1459.95</v>
      </c>
      <c r="G229" s="118">
        <v>1459.95</v>
      </c>
    </row>
    <row r="230" spans="1:7" ht="26.25" x14ac:dyDescent="0.25">
      <c r="A230" s="59">
        <v>329</v>
      </c>
      <c r="B230" s="60" t="s">
        <v>117</v>
      </c>
      <c r="C230" s="115">
        <v>552.34</v>
      </c>
      <c r="D230" s="115">
        <v>3307.32</v>
      </c>
      <c r="E230" s="115">
        <v>3307.32</v>
      </c>
      <c r="F230" s="115">
        <v>3307.32</v>
      </c>
      <c r="G230" s="115">
        <v>3307.32</v>
      </c>
    </row>
    <row r="231" spans="1:7" x14ac:dyDescent="0.25">
      <c r="A231" s="61">
        <v>3292</v>
      </c>
      <c r="B231" s="54" t="s">
        <v>229</v>
      </c>
      <c r="C231" s="116">
        <v>0</v>
      </c>
      <c r="D231" s="117">
        <v>0</v>
      </c>
      <c r="E231" s="117">
        <v>0</v>
      </c>
      <c r="F231" s="117">
        <v>0</v>
      </c>
      <c r="G231" s="118">
        <v>0</v>
      </c>
    </row>
    <row r="232" spans="1:7" x14ac:dyDescent="0.25">
      <c r="A232" s="61">
        <v>3293</v>
      </c>
      <c r="B232" s="54" t="s">
        <v>119</v>
      </c>
      <c r="C232" s="116">
        <v>301.02</v>
      </c>
      <c r="D232" s="117">
        <v>1353.77</v>
      </c>
      <c r="E232" s="117">
        <v>1353.77</v>
      </c>
      <c r="F232" s="117">
        <v>1353.77</v>
      </c>
      <c r="G232" s="118">
        <v>1353.77</v>
      </c>
    </row>
    <row r="233" spans="1:7" x14ac:dyDescent="0.25">
      <c r="A233" s="61">
        <v>3294</v>
      </c>
      <c r="B233" s="54" t="s">
        <v>219</v>
      </c>
      <c r="C233" s="116">
        <v>38.49</v>
      </c>
      <c r="D233" s="117">
        <v>135.38</v>
      </c>
      <c r="E233" s="117">
        <v>135.38</v>
      </c>
      <c r="F233" s="117">
        <v>135.38</v>
      </c>
      <c r="G233" s="118">
        <v>135.38</v>
      </c>
    </row>
    <row r="234" spans="1:7" x14ac:dyDescent="0.25">
      <c r="A234" s="61">
        <v>3295</v>
      </c>
      <c r="B234" s="54" t="s">
        <v>220</v>
      </c>
      <c r="C234" s="116">
        <v>53.23</v>
      </c>
      <c r="D234" s="117">
        <v>398.17</v>
      </c>
      <c r="E234" s="117">
        <v>398.17</v>
      </c>
      <c r="F234" s="117">
        <v>398.17</v>
      </c>
      <c r="G234" s="118">
        <v>398.17</v>
      </c>
    </row>
    <row r="235" spans="1:7" ht="26.25" x14ac:dyDescent="0.25">
      <c r="A235" s="61">
        <v>3299</v>
      </c>
      <c r="B235" s="54" t="s">
        <v>244</v>
      </c>
      <c r="C235" s="116">
        <v>159.6</v>
      </c>
      <c r="D235" s="117">
        <v>1420</v>
      </c>
      <c r="E235" s="117">
        <v>1420</v>
      </c>
      <c r="F235" s="117">
        <v>1420</v>
      </c>
      <c r="G235" s="118">
        <v>1420</v>
      </c>
    </row>
    <row r="236" spans="1:7" x14ac:dyDescent="0.25">
      <c r="A236" s="55">
        <v>3</v>
      </c>
      <c r="B236" s="67" t="s">
        <v>21</v>
      </c>
      <c r="C236" s="123">
        <v>729.57</v>
      </c>
      <c r="D236" s="123">
        <v>0</v>
      </c>
      <c r="E236" s="123">
        <v>0</v>
      </c>
      <c r="F236" s="123">
        <v>0</v>
      </c>
      <c r="G236" s="123">
        <v>0</v>
      </c>
    </row>
    <row r="237" spans="1:7" x14ac:dyDescent="0.25">
      <c r="A237" s="59">
        <v>313</v>
      </c>
      <c r="B237" s="60" t="s">
        <v>151</v>
      </c>
      <c r="C237" s="115">
        <v>45.17</v>
      </c>
      <c r="D237" s="117">
        <v>0</v>
      </c>
      <c r="E237" s="117">
        <v>0</v>
      </c>
      <c r="F237" s="117">
        <v>0</v>
      </c>
      <c r="G237" s="118">
        <v>0</v>
      </c>
    </row>
    <row r="238" spans="1:7" ht="26.25" x14ac:dyDescent="0.25">
      <c r="A238" s="61">
        <v>3132</v>
      </c>
      <c r="B238" s="54" t="s">
        <v>213</v>
      </c>
      <c r="C238" s="116">
        <v>45.17</v>
      </c>
      <c r="D238" s="117">
        <v>0</v>
      </c>
      <c r="E238" s="117">
        <v>0</v>
      </c>
      <c r="F238" s="117">
        <v>0</v>
      </c>
      <c r="G238" s="118">
        <v>0</v>
      </c>
    </row>
    <row r="239" spans="1:7" x14ac:dyDescent="0.25">
      <c r="A239" s="55">
        <v>32</v>
      </c>
      <c r="B239" s="67" t="s">
        <v>36</v>
      </c>
      <c r="C239" s="123">
        <v>332.47</v>
      </c>
      <c r="D239" s="123">
        <v>0</v>
      </c>
      <c r="E239" s="123">
        <v>0</v>
      </c>
      <c r="F239" s="123">
        <v>0</v>
      </c>
      <c r="G239" s="123">
        <v>0</v>
      </c>
    </row>
    <row r="240" spans="1:7" x14ac:dyDescent="0.25">
      <c r="A240" s="59">
        <v>323</v>
      </c>
      <c r="B240" s="60" t="s">
        <v>108</v>
      </c>
      <c r="C240" s="115">
        <v>332.47</v>
      </c>
      <c r="D240" s="115">
        <v>0</v>
      </c>
      <c r="E240" s="115"/>
      <c r="F240" s="115"/>
      <c r="G240" s="115"/>
    </row>
    <row r="241" spans="1:7" x14ac:dyDescent="0.25">
      <c r="A241" s="61">
        <v>3238</v>
      </c>
      <c r="B241" s="54" t="s">
        <v>115</v>
      </c>
      <c r="C241" s="116">
        <v>332.47</v>
      </c>
      <c r="D241" s="117">
        <v>0</v>
      </c>
      <c r="E241" s="117">
        <v>0</v>
      </c>
      <c r="F241" s="117">
        <v>0</v>
      </c>
      <c r="G241" s="118">
        <v>0</v>
      </c>
    </row>
    <row r="242" spans="1:7" x14ac:dyDescent="0.25">
      <c r="A242" s="55">
        <v>34</v>
      </c>
      <c r="B242" s="67" t="s">
        <v>122</v>
      </c>
      <c r="C242" s="123">
        <f>C243</f>
        <v>318.49</v>
      </c>
      <c r="D242" s="123"/>
      <c r="E242" s="123">
        <v>199.08</v>
      </c>
      <c r="F242" s="123">
        <v>199.08</v>
      </c>
      <c r="G242" s="123">
        <v>199.08</v>
      </c>
    </row>
    <row r="243" spans="1:7" x14ac:dyDescent="0.25">
      <c r="A243" s="59">
        <v>343</v>
      </c>
      <c r="B243" s="54" t="s">
        <v>123</v>
      </c>
      <c r="C243" s="116">
        <v>318.49</v>
      </c>
      <c r="D243" s="117">
        <v>0</v>
      </c>
      <c r="E243" s="117">
        <v>0</v>
      </c>
      <c r="F243" s="117">
        <v>0</v>
      </c>
      <c r="G243" s="118">
        <v>0</v>
      </c>
    </row>
    <row r="244" spans="1:7" ht="26.25" x14ac:dyDescent="0.25">
      <c r="A244" s="61">
        <v>3431</v>
      </c>
      <c r="B244" s="54" t="s">
        <v>124</v>
      </c>
      <c r="C244" s="116">
        <v>318.49</v>
      </c>
      <c r="D244" s="117">
        <v>0</v>
      </c>
      <c r="E244" s="117">
        <v>199.08</v>
      </c>
      <c r="F244" s="117">
        <v>199.08</v>
      </c>
      <c r="G244" s="118">
        <v>99.08</v>
      </c>
    </row>
    <row r="245" spans="1:7" ht="26.25" x14ac:dyDescent="0.25">
      <c r="A245" s="55">
        <v>37</v>
      </c>
      <c r="B245" s="67" t="s">
        <v>221</v>
      </c>
      <c r="C245" s="123">
        <f>C246</f>
        <v>33.450000000000003</v>
      </c>
      <c r="D245" s="123">
        <v>0</v>
      </c>
      <c r="E245" s="123">
        <v>0</v>
      </c>
      <c r="F245" s="123">
        <v>0</v>
      </c>
      <c r="G245" s="123">
        <v>0</v>
      </c>
    </row>
    <row r="246" spans="1:7" ht="26.25" x14ac:dyDescent="0.25">
      <c r="A246" s="61">
        <v>372</v>
      </c>
      <c r="B246" s="54" t="s">
        <v>180</v>
      </c>
      <c r="C246" s="116">
        <v>33.450000000000003</v>
      </c>
      <c r="D246" s="117">
        <v>0</v>
      </c>
      <c r="E246" s="117">
        <v>0</v>
      </c>
      <c r="F246" s="117">
        <v>0</v>
      </c>
      <c r="G246" s="118">
        <v>0</v>
      </c>
    </row>
    <row r="247" spans="1:7" ht="26.25" x14ac:dyDescent="0.25">
      <c r="A247" s="61">
        <v>3722</v>
      </c>
      <c r="B247" s="54" t="s">
        <v>180</v>
      </c>
      <c r="C247" s="116">
        <v>33.450000000000003</v>
      </c>
      <c r="D247" s="117">
        <v>0</v>
      </c>
      <c r="E247" s="117">
        <v>0</v>
      </c>
      <c r="F247" s="117">
        <v>0</v>
      </c>
      <c r="G247" s="118">
        <v>0</v>
      </c>
    </row>
    <row r="248" spans="1:7" ht="26.25" x14ac:dyDescent="0.25">
      <c r="A248" s="59">
        <v>4</v>
      </c>
      <c r="B248" s="60" t="s">
        <v>25</v>
      </c>
      <c r="C248" s="115">
        <v>16.27</v>
      </c>
      <c r="D248" s="117">
        <v>0</v>
      </c>
      <c r="E248" s="117">
        <v>0</v>
      </c>
      <c r="F248" s="117">
        <v>0</v>
      </c>
      <c r="G248" s="118">
        <v>0</v>
      </c>
    </row>
    <row r="249" spans="1:7" ht="26.25" x14ac:dyDescent="0.25">
      <c r="A249" s="59">
        <v>42</v>
      </c>
      <c r="B249" s="60" t="s">
        <v>55</v>
      </c>
      <c r="C249" s="115">
        <v>16.27</v>
      </c>
      <c r="D249" s="117">
        <v>0</v>
      </c>
      <c r="E249" s="117">
        <v>0</v>
      </c>
      <c r="F249" s="117">
        <v>0</v>
      </c>
      <c r="G249" s="118">
        <v>0</v>
      </c>
    </row>
    <row r="250" spans="1:7" ht="26.25" x14ac:dyDescent="0.25">
      <c r="A250" s="59">
        <v>424</v>
      </c>
      <c r="B250" s="60" t="s">
        <v>245</v>
      </c>
      <c r="C250" s="115">
        <v>16.27</v>
      </c>
      <c r="D250" s="117">
        <v>0</v>
      </c>
      <c r="E250" s="117">
        <v>0</v>
      </c>
      <c r="F250" s="117">
        <v>0</v>
      </c>
      <c r="G250" s="118">
        <v>0</v>
      </c>
    </row>
    <row r="251" spans="1:7" ht="26.25" x14ac:dyDescent="0.25">
      <c r="A251" s="61">
        <v>4241</v>
      </c>
      <c r="B251" s="54" t="s">
        <v>245</v>
      </c>
      <c r="C251" s="116">
        <v>16.27</v>
      </c>
      <c r="D251" s="117">
        <v>0</v>
      </c>
      <c r="E251" s="117">
        <v>0</v>
      </c>
      <c r="F251" s="117">
        <v>0</v>
      </c>
      <c r="G251" s="118">
        <v>0</v>
      </c>
    </row>
    <row r="252" spans="1:7" x14ac:dyDescent="0.25">
      <c r="A252" s="86" t="s">
        <v>65</v>
      </c>
      <c r="B252" s="85" t="s">
        <v>66</v>
      </c>
      <c r="C252" s="122">
        <v>55648.160000000003</v>
      </c>
      <c r="D252" s="122">
        <f t="shared" ref="D252:G253" si="16">D253</f>
        <v>25965.360000000001</v>
      </c>
      <c r="E252" s="122">
        <f t="shared" si="16"/>
        <v>25965.360000000001</v>
      </c>
      <c r="F252" s="122">
        <f t="shared" si="16"/>
        <v>25965.360000000001</v>
      </c>
      <c r="G252" s="122">
        <f t="shared" si="16"/>
        <v>25965.360000000001</v>
      </c>
    </row>
    <row r="253" spans="1:7" x14ac:dyDescent="0.25">
      <c r="A253" s="55">
        <v>3</v>
      </c>
      <c r="B253" s="67" t="s">
        <v>21</v>
      </c>
      <c r="C253" s="123">
        <f>C254</f>
        <v>12613.3</v>
      </c>
      <c r="D253" s="123">
        <f t="shared" si="16"/>
        <v>25965.360000000001</v>
      </c>
      <c r="E253" s="123">
        <f t="shared" si="16"/>
        <v>25965.360000000001</v>
      </c>
      <c r="F253" s="123">
        <f t="shared" si="16"/>
        <v>25965.360000000001</v>
      </c>
      <c r="G253" s="123">
        <f t="shared" si="16"/>
        <v>25965.360000000001</v>
      </c>
    </row>
    <row r="254" spans="1:7" x14ac:dyDescent="0.25">
      <c r="A254" s="57">
        <v>32</v>
      </c>
      <c r="B254" s="58" t="s">
        <v>36</v>
      </c>
      <c r="C254" s="124">
        <v>12613.3</v>
      </c>
      <c r="D254" s="124">
        <f>D255+D258+D262+D266</f>
        <v>25965.360000000001</v>
      </c>
      <c r="E254" s="124">
        <f>E255+E258+E262+E266</f>
        <v>25965.360000000001</v>
      </c>
      <c r="F254" s="124">
        <f>F255+F258+F262+F266</f>
        <v>25965.360000000001</v>
      </c>
      <c r="G254" s="124">
        <f>G255+G258+G262+G266</f>
        <v>25965.360000000001</v>
      </c>
    </row>
    <row r="255" spans="1:7" x14ac:dyDescent="0.25">
      <c r="A255" s="59">
        <v>321</v>
      </c>
      <c r="B255" s="60" t="s">
        <v>100</v>
      </c>
      <c r="C255" s="115">
        <f>SUM(C256:C257)</f>
        <v>0</v>
      </c>
      <c r="D255" s="115">
        <f>SUM(D256:D257)</f>
        <v>0</v>
      </c>
      <c r="E255" s="115">
        <f>SUM(E256:E257)</f>
        <v>0</v>
      </c>
      <c r="F255" s="115">
        <f>SUM(F256:F257)</f>
        <v>0</v>
      </c>
      <c r="G255" s="115">
        <f>SUM(G256:G257)</f>
        <v>0</v>
      </c>
    </row>
    <row r="256" spans="1:7" x14ac:dyDescent="0.25">
      <c r="A256" s="61">
        <v>3211</v>
      </c>
      <c r="B256" s="54" t="s">
        <v>101</v>
      </c>
      <c r="C256" s="116"/>
      <c r="D256" s="117">
        <v>0</v>
      </c>
      <c r="E256" s="117">
        <v>0</v>
      </c>
      <c r="F256" s="117">
        <v>0</v>
      </c>
      <c r="G256" s="118">
        <v>0</v>
      </c>
    </row>
    <row r="257" spans="1:7" x14ac:dyDescent="0.25">
      <c r="A257" s="61">
        <v>3213</v>
      </c>
      <c r="B257" s="54" t="s">
        <v>102</v>
      </c>
      <c r="C257" s="116"/>
      <c r="D257" s="117">
        <v>0</v>
      </c>
      <c r="E257" s="117">
        <v>0</v>
      </c>
      <c r="F257" s="117">
        <v>0</v>
      </c>
      <c r="G257" s="118">
        <v>0</v>
      </c>
    </row>
    <row r="258" spans="1:7" x14ac:dyDescent="0.25">
      <c r="A258" s="59">
        <v>322</v>
      </c>
      <c r="B258" s="60" t="s">
        <v>94</v>
      </c>
      <c r="C258" s="115">
        <f>SUM(C259:C261)</f>
        <v>1837.87</v>
      </c>
      <c r="D258" s="115">
        <f>SUM(D259:D261)</f>
        <v>1447.74</v>
      </c>
      <c r="E258" s="115">
        <f>SUM(E259:E261)</f>
        <v>1447.74</v>
      </c>
      <c r="F258" s="115">
        <f>SUM(F259:F261)</f>
        <v>1447.74</v>
      </c>
      <c r="G258" s="115">
        <f>SUM(G259:G261)</f>
        <v>1447.74</v>
      </c>
    </row>
    <row r="259" spans="1:7" x14ac:dyDescent="0.25">
      <c r="A259" s="61">
        <v>3221</v>
      </c>
      <c r="B259" s="54" t="s">
        <v>104</v>
      </c>
      <c r="C259" s="116">
        <v>1837.87</v>
      </c>
      <c r="D259" s="117">
        <v>1447.74</v>
      </c>
      <c r="E259" s="117">
        <v>1447.74</v>
      </c>
      <c r="F259" s="117">
        <v>1447.74</v>
      </c>
      <c r="G259" s="118">
        <v>1447.74</v>
      </c>
    </row>
    <row r="260" spans="1:7" ht="26.25" x14ac:dyDescent="0.25">
      <c r="A260" s="61">
        <v>3224</v>
      </c>
      <c r="B260" s="54" t="s">
        <v>125</v>
      </c>
      <c r="C260" s="116">
        <v>0</v>
      </c>
      <c r="D260" s="117">
        <v>0</v>
      </c>
      <c r="E260" s="117">
        <v>0</v>
      </c>
      <c r="F260" s="117"/>
      <c r="G260" s="118"/>
    </row>
    <row r="261" spans="1:7" x14ac:dyDescent="0.25">
      <c r="A261" s="61">
        <v>3225</v>
      </c>
      <c r="B261" s="54" t="s">
        <v>106</v>
      </c>
      <c r="C261" s="116">
        <v>0</v>
      </c>
      <c r="D261" s="117">
        <v>0</v>
      </c>
      <c r="E261" s="117">
        <v>0</v>
      </c>
      <c r="F261" s="117"/>
      <c r="G261" s="118"/>
    </row>
    <row r="262" spans="1:7" x14ac:dyDescent="0.25">
      <c r="A262" s="59">
        <v>323</v>
      </c>
      <c r="B262" s="60" t="s">
        <v>108</v>
      </c>
      <c r="C262" s="115">
        <f>SUM(C263:C265)</f>
        <v>0</v>
      </c>
      <c r="D262" s="115">
        <f>SUM(D263:D265)</f>
        <v>0</v>
      </c>
      <c r="E262" s="115">
        <f>SUM(E263:E265)</f>
        <v>0</v>
      </c>
      <c r="F262" s="115">
        <f>SUM(F263:F265)</f>
        <v>0</v>
      </c>
      <c r="G262" s="115">
        <f>SUM(G263:G265)</f>
        <v>0</v>
      </c>
    </row>
    <row r="263" spans="1:7" x14ac:dyDescent="0.25">
      <c r="A263" s="61">
        <v>3231</v>
      </c>
      <c r="B263" s="54" t="s">
        <v>109</v>
      </c>
      <c r="C263" s="116">
        <v>0</v>
      </c>
      <c r="D263" s="117">
        <v>0</v>
      </c>
      <c r="E263" s="117">
        <v>0</v>
      </c>
      <c r="F263" s="117">
        <v>0</v>
      </c>
      <c r="G263" s="118">
        <v>0</v>
      </c>
    </row>
    <row r="264" spans="1:7" x14ac:dyDescent="0.25">
      <c r="A264" s="61">
        <v>3232</v>
      </c>
      <c r="B264" s="54" t="s">
        <v>126</v>
      </c>
      <c r="C264" s="116">
        <v>0</v>
      </c>
      <c r="D264" s="117">
        <v>0</v>
      </c>
      <c r="E264" s="117">
        <v>0</v>
      </c>
      <c r="F264" s="117">
        <v>0</v>
      </c>
      <c r="G264" s="118">
        <v>0</v>
      </c>
    </row>
    <row r="265" spans="1:7" x14ac:dyDescent="0.25">
      <c r="A265" s="61">
        <v>3239</v>
      </c>
      <c r="B265" s="54" t="s">
        <v>116</v>
      </c>
      <c r="C265" s="116">
        <v>0</v>
      </c>
      <c r="D265" s="117">
        <v>0</v>
      </c>
      <c r="E265" s="117">
        <v>0</v>
      </c>
      <c r="F265" s="117">
        <v>0</v>
      </c>
      <c r="G265" s="118">
        <v>0</v>
      </c>
    </row>
    <row r="266" spans="1:7" ht="26.25" x14ac:dyDescent="0.25">
      <c r="A266" s="59">
        <v>329</v>
      </c>
      <c r="B266" s="60" t="s">
        <v>117</v>
      </c>
      <c r="C266" s="115">
        <v>10775.43</v>
      </c>
      <c r="D266" s="115">
        <f>SUM(D267:D268)</f>
        <v>24517.62</v>
      </c>
      <c r="E266" s="115">
        <f>SUM(E267:E268)</f>
        <v>24517.62</v>
      </c>
      <c r="F266" s="115">
        <f>SUM(F267:F268)</f>
        <v>24517.62</v>
      </c>
      <c r="G266" s="115">
        <f>SUM(G267:G268)</f>
        <v>24517.62</v>
      </c>
    </row>
    <row r="267" spans="1:7" x14ac:dyDescent="0.25">
      <c r="A267" s="79">
        <v>3292</v>
      </c>
      <c r="B267" s="54" t="s">
        <v>118</v>
      </c>
      <c r="C267" s="116">
        <v>2082.42</v>
      </c>
      <c r="D267" s="117">
        <v>1990.84</v>
      </c>
      <c r="E267" s="117">
        <v>1990.84</v>
      </c>
      <c r="F267" s="117">
        <v>1990.84</v>
      </c>
      <c r="G267" s="118">
        <v>1990.84</v>
      </c>
    </row>
    <row r="268" spans="1:7" ht="26.25" x14ac:dyDescent="0.25">
      <c r="A268" s="61">
        <v>3299</v>
      </c>
      <c r="B268" s="54" t="s">
        <v>117</v>
      </c>
      <c r="C268" s="116">
        <v>8693.01</v>
      </c>
      <c r="D268" s="117">
        <v>22526.78</v>
      </c>
      <c r="E268" s="117">
        <v>22526.78</v>
      </c>
      <c r="F268" s="117">
        <v>22526.78</v>
      </c>
      <c r="G268" s="118">
        <v>22526.78</v>
      </c>
    </row>
    <row r="269" spans="1:7" x14ac:dyDescent="0.25">
      <c r="A269" s="86" t="s">
        <v>59</v>
      </c>
      <c r="B269" s="85" t="s">
        <v>250</v>
      </c>
      <c r="C269" s="122">
        <v>150824.20000000001</v>
      </c>
      <c r="D269" s="122">
        <v>164908.09</v>
      </c>
      <c r="E269" s="122">
        <v>148317.74</v>
      </c>
      <c r="F269" s="122">
        <v>148317.74</v>
      </c>
      <c r="G269" s="122">
        <v>148317.74</v>
      </c>
    </row>
    <row r="270" spans="1:7" x14ac:dyDescent="0.25">
      <c r="A270" s="55">
        <v>3</v>
      </c>
      <c r="B270" s="67" t="s">
        <v>21</v>
      </c>
      <c r="C270" s="123">
        <f>C274</f>
        <v>0</v>
      </c>
      <c r="D270" s="123">
        <v>111818.97</v>
      </c>
      <c r="E270" s="123">
        <v>95228.62</v>
      </c>
      <c r="F270" s="123">
        <v>95228.62</v>
      </c>
      <c r="G270" s="123">
        <v>95228.62</v>
      </c>
    </row>
    <row r="271" spans="1:7" x14ac:dyDescent="0.25">
      <c r="A271" s="57">
        <v>31</v>
      </c>
      <c r="B271" s="57" t="s">
        <v>24</v>
      </c>
      <c r="C271" s="124">
        <v>14087.17</v>
      </c>
      <c r="D271" s="46">
        <v>16590.349999999999</v>
      </c>
      <c r="E271" s="143">
        <v>0</v>
      </c>
      <c r="F271" s="143">
        <v>0</v>
      </c>
      <c r="G271" s="143">
        <v>0</v>
      </c>
    </row>
    <row r="272" spans="1:7" x14ac:dyDescent="0.25">
      <c r="A272" s="59">
        <v>311</v>
      </c>
      <c r="B272" s="59" t="s">
        <v>246</v>
      </c>
      <c r="C272" s="116">
        <v>14087.17</v>
      </c>
      <c r="D272" s="42">
        <v>16590.349999999999</v>
      </c>
      <c r="E272" s="137">
        <v>0</v>
      </c>
      <c r="F272" s="137">
        <v>0</v>
      </c>
      <c r="G272" s="137">
        <v>0</v>
      </c>
    </row>
    <row r="273" spans="1:7" x14ac:dyDescent="0.25">
      <c r="A273" s="61">
        <v>3111</v>
      </c>
      <c r="B273" s="61" t="s">
        <v>149</v>
      </c>
      <c r="C273" s="116">
        <v>14087.17</v>
      </c>
      <c r="D273" s="139">
        <v>16590.349999999999</v>
      </c>
      <c r="E273" s="138">
        <v>0</v>
      </c>
      <c r="F273" s="138">
        <v>0</v>
      </c>
      <c r="G273" s="138">
        <v>0</v>
      </c>
    </row>
    <row r="274" spans="1:7" x14ac:dyDescent="0.25">
      <c r="A274" s="57">
        <v>32</v>
      </c>
      <c r="B274" s="58" t="s">
        <v>36</v>
      </c>
      <c r="C274" s="124">
        <v>0</v>
      </c>
      <c r="D274" s="124">
        <v>55411.78</v>
      </c>
      <c r="E274" s="124">
        <v>55411.78</v>
      </c>
      <c r="F274" s="124">
        <v>55411.78</v>
      </c>
      <c r="G274" s="124">
        <v>55411.78</v>
      </c>
    </row>
    <row r="275" spans="1:7" x14ac:dyDescent="0.25">
      <c r="A275" s="59">
        <v>321</v>
      </c>
      <c r="B275" s="60" t="s">
        <v>228</v>
      </c>
      <c r="C275" s="115">
        <f>SUM(C276:C278)</f>
        <v>0</v>
      </c>
      <c r="D275" s="115">
        <v>265.45</v>
      </c>
      <c r="E275" s="115">
        <v>265.45</v>
      </c>
      <c r="F275" s="115">
        <v>265.45</v>
      </c>
      <c r="G275" s="115">
        <v>265.45</v>
      </c>
    </row>
    <row r="276" spans="1:7" x14ac:dyDescent="0.25">
      <c r="A276" s="61">
        <v>3211</v>
      </c>
      <c r="B276" s="54" t="s">
        <v>101</v>
      </c>
      <c r="C276" s="116">
        <v>0</v>
      </c>
      <c r="D276" s="116">
        <v>265.45</v>
      </c>
      <c r="E276" s="116">
        <v>265.45</v>
      </c>
      <c r="F276" s="116">
        <v>265.45</v>
      </c>
      <c r="G276" s="116">
        <v>265.45</v>
      </c>
    </row>
    <row r="277" spans="1:7" x14ac:dyDescent="0.25">
      <c r="A277" s="61">
        <v>3213</v>
      </c>
      <c r="B277" s="54" t="s">
        <v>102</v>
      </c>
      <c r="C277" s="115">
        <v>0</v>
      </c>
      <c r="D277" s="115">
        <v>0</v>
      </c>
      <c r="E277" s="115">
        <v>0</v>
      </c>
      <c r="F277" s="115">
        <v>0</v>
      </c>
      <c r="G277" s="115">
        <v>0</v>
      </c>
    </row>
    <row r="278" spans="1:7" x14ac:dyDescent="0.25">
      <c r="A278" s="61">
        <v>3214</v>
      </c>
      <c r="B278" s="54" t="s">
        <v>103</v>
      </c>
      <c r="C278" s="116">
        <v>0</v>
      </c>
      <c r="D278" s="115">
        <v>0</v>
      </c>
      <c r="E278" s="115">
        <v>0</v>
      </c>
      <c r="F278" s="115">
        <v>0</v>
      </c>
      <c r="G278" s="115">
        <v>0</v>
      </c>
    </row>
    <row r="279" spans="1:7" x14ac:dyDescent="0.25">
      <c r="A279" s="55">
        <v>3</v>
      </c>
      <c r="B279" s="67" t="s">
        <v>21</v>
      </c>
      <c r="C279" s="123">
        <v>100198.76</v>
      </c>
      <c r="D279" s="123">
        <v>0</v>
      </c>
      <c r="E279" s="123">
        <v>0</v>
      </c>
      <c r="F279" s="123">
        <v>0</v>
      </c>
      <c r="G279" s="123">
        <v>0</v>
      </c>
    </row>
    <row r="280" spans="1:7" x14ac:dyDescent="0.25">
      <c r="A280" s="57">
        <v>32</v>
      </c>
      <c r="B280" s="58" t="s">
        <v>36</v>
      </c>
      <c r="C280" s="124">
        <v>66060.92</v>
      </c>
      <c r="D280" s="124">
        <v>0</v>
      </c>
      <c r="E280" s="124">
        <v>0</v>
      </c>
      <c r="F280" s="124">
        <v>0</v>
      </c>
      <c r="G280" s="124">
        <v>0</v>
      </c>
    </row>
    <row r="281" spans="1:7" x14ac:dyDescent="0.25">
      <c r="A281" s="59">
        <v>322</v>
      </c>
      <c r="B281" s="60" t="s">
        <v>94</v>
      </c>
      <c r="C281" s="115">
        <v>1709.83</v>
      </c>
      <c r="D281" s="115">
        <v>2720.82</v>
      </c>
      <c r="E281" s="115">
        <v>2720.82</v>
      </c>
      <c r="F281" s="115">
        <v>2720.82</v>
      </c>
      <c r="G281" s="115">
        <v>2720.82</v>
      </c>
    </row>
    <row r="282" spans="1:7" x14ac:dyDescent="0.25">
      <c r="A282" s="61">
        <v>3221</v>
      </c>
      <c r="B282" s="54" t="s">
        <v>104</v>
      </c>
      <c r="C282" s="116">
        <v>354.97</v>
      </c>
      <c r="D282" s="117">
        <v>1327.23</v>
      </c>
      <c r="E282" s="117">
        <v>1327.23</v>
      </c>
      <c r="F282" s="117">
        <v>1327.23</v>
      </c>
      <c r="G282" s="118">
        <v>1327.23</v>
      </c>
    </row>
    <row r="283" spans="1:7" x14ac:dyDescent="0.25">
      <c r="A283" s="61">
        <v>3225</v>
      </c>
      <c r="B283" s="54" t="s">
        <v>106</v>
      </c>
      <c r="C283" s="116">
        <v>1354.87</v>
      </c>
      <c r="D283" s="117">
        <v>1393.59</v>
      </c>
      <c r="E283" s="117">
        <v>1393.59</v>
      </c>
      <c r="F283" s="117">
        <v>1393.59</v>
      </c>
      <c r="G283" s="118">
        <v>1393.59</v>
      </c>
    </row>
    <row r="284" spans="1:7" x14ac:dyDescent="0.25">
      <c r="A284" s="59">
        <v>323</v>
      </c>
      <c r="B284" s="60" t="s">
        <v>108</v>
      </c>
      <c r="C284" s="115">
        <v>13935.89</v>
      </c>
      <c r="D284" s="115">
        <f>SUM(D285:D288)</f>
        <v>4910.74</v>
      </c>
      <c r="E284" s="115">
        <f>SUM(E285:E288)</f>
        <v>4910.74</v>
      </c>
      <c r="F284" s="115">
        <f>SUM(F285:F288)</f>
        <v>4910.74</v>
      </c>
      <c r="G284" s="115">
        <f>SUM(G285:G288)</f>
        <v>4910.74</v>
      </c>
    </row>
    <row r="285" spans="1:7" x14ac:dyDescent="0.25">
      <c r="A285" s="61">
        <v>3231</v>
      </c>
      <c r="B285" s="54" t="s">
        <v>109</v>
      </c>
      <c r="C285" s="116">
        <v>0</v>
      </c>
      <c r="D285" s="117">
        <v>0</v>
      </c>
      <c r="E285" s="117">
        <v>0</v>
      </c>
      <c r="F285" s="117">
        <v>0</v>
      </c>
      <c r="G285" s="118">
        <v>0</v>
      </c>
    </row>
    <row r="286" spans="1:7" x14ac:dyDescent="0.25">
      <c r="A286" s="61">
        <v>3232</v>
      </c>
      <c r="B286" s="54" t="s">
        <v>126</v>
      </c>
      <c r="C286" s="116">
        <v>13935.89</v>
      </c>
      <c r="D286" s="117">
        <v>4910.74</v>
      </c>
      <c r="E286" s="117">
        <v>4910.74</v>
      </c>
      <c r="F286" s="117">
        <v>4910.74</v>
      </c>
      <c r="G286" s="118">
        <v>4910.74</v>
      </c>
    </row>
    <row r="287" spans="1:7" x14ac:dyDescent="0.25">
      <c r="A287" s="61">
        <v>3236</v>
      </c>
      <c r="B287" s="54" t="s">
        <v>113</v>
      </c>
      <c r="C287" s="116">
        <v>0</v>
      </c>
      <c r="D287" s="117">
        <v>0</v>
      </c>
      <c r="E287" s="117">
        <v>0</v>
      </c>
      <c r="F287" s="117">
        <v>0</v>
      </c>
      <c r="G287" s="118">
        <v>0</v>
      </c>
    </row>
    <row r="288" spans="1:7" x14ac:dyDescent="0.25">
      <c r="A288" s="61">
        <v>3239</v>
      </c>
      <c r="B288" s="54" t="s">
        <v>116</v>
      </c>
      <c r="C288" s="116">
        <v>0</v>
      </c>
      <c r="D288" s="117">
        <v>0</v>
      </c>
      <c r="E288" s="117">
        <v>0</v>
      </c>
      <c r="F288" s="117">
        <v>0</v>
      </c>
      <c r="G288" s="118">
        <v>0</v>
      </c>
    </row>
    <row r="289" spans="1:7" ht="26.25" x14ac:dyDescent="0.25">
      <c r="A289" s="59">
        <v>329</v>
      </c>
      <c r="B289" s="60" t="s">
        <v>117</v>
      </c>
      <c r="C289" s="115">
        <v>50415.19</v>
      </c>
      <c r="D289" s="115">
        <v>47514.77</v>
      </c>
      <c r="E289" s="115">
        <v>47514.77</v>
      </c>
      <c r="F289" s="115">
        <v>47514.77</v>
      </c>
      <c r="G289" s="115">
        <v>47514.77</v>
      </c>
    </row>
    <row r="290" spans="1:7" ht="26.25" x14ac:dyDescent="0.25">
      <c r="A290" s="61">
        <v>3299</v>
      </c>
      <c r="B290" s="54" t="s">
        <v>117</v>
      </c>
      <c r="C290" s="116">
        <v>32400.959999999999</v>
      </c>
      <c r="D290" s="116">
        <v>11679.61</v>
      </c>
      <c r="E290" s="116">
        <v>11679.61</v>
      </c>
      <c r="F290" s="116">
        <v>11679.61</v>
      </c>
      <c r="G290" s="116">
        <v>11679.61</v>
      </c>
    </row>
    <row r="291" spans="1:7" ht="26.25" x14ac:dyDescent="0.25">
      <c r="A291" s="61">
        <v>3299</v>
      </c>
      <c r="B291" s="54" t="s">
        <v>117</v>
      </c>
      <c r="C291" s="116">
        <v>18014.240000000002</v>
      </c>
      <c r="D291" s="117">
        <v>35835.160000000003</v>
      </c>
      <c r="E291" s="117">
        <v>35835.160000000003</v>
      </c>
      <c r="F291" s="117">
        <v>35835.160000000003</v>
      </c>
      <c r="G291" s="118">
        <v>35835.160000000003</v>
      </c>
    </row>
    <row r="292" spans="1:7" ht="39" x14ac:dyDescent="0.25">
      <c r="A292" s="59">
        <v>37</v>
      </c>
      <c r="B292" s="60" t="s">
        <v>247</v>
      </c>
      <c r="C292" s="115">
        <v>34137.839999999997</v>
      </c>
      <c r="D292" s="141">
        <v>39816.839999999997</v>
      </c>
      <c r="E292" s="141">
        <v>39816.839999999997</v>
      </c>
      <c r="F292" s="141">
        <v>39816.839999999997</v>
      </c>
      <c r="G292" s="141">
        <v>39816.839999999997</v>
      </c>
    </row>
    <row r="293" spans="1:7" ht="26.25" x14ac:dyDescent="0.25">
      <c r="A293" s="59">
        <v>372</v>
      </c>
      <c r="B293" s="60" t="s">
        <v>180</v>
      </c>
      <c r="C293" s="115">
        <v>34137.839999999997</v>
      </c>
      <c r="D293" s="117">
        <v>39816.839999999997</v>
      </c>
      <c r="E293" s="117">
        <v>39816.839999999997</v>
      </c>
      <c r="F293" s="117">
        <v>39816.839999999997</v>
      </c>
      <c r="G293" s="117">
        <v>39816.839999999997</v>
      </c>
    </row>
    <row r="294" spans="1:7" ht="26.25" x14ac:dyDescent="0.25">
      <c r="A294" s="61">
        <v>3722</v>
      </c>
      <c r="B294" s="54" t="s">
        <v>181</v>
      </c>
      <c r="C294" s="116">
        <v>34137.839999999997</v>
      </c>
      <c r="D294" s="117">
        <v>39816.839999999997</v>
      </c>
      <c r="E294" s="117">
        <v>39816.839999999997</v>
      </c>
      <c r="F294" s="117">
        <v>39816.839999999997</v>
      </c>
      <c r="G294" s="117">
        <v>39816.839999999997</v>
      </c>
    </row>
    <row r="295" spans="1:7" ht="26.25" x14ac:dyDescent="0.25">
      <c r="A295" s="59">
        <v>4</v>
      </c>
      <c r="B295" s="60" t="s">
        <v>25</v>
      </c>
      <c r="C295" s="115">
        <v>36538.269999999997</v>
      </c>
      <c r="D295" s="141">
        <v>53089.120000000003</v>
      </c>
      <c r="E295" s="141">
        <v>53089.120000000003</v>
      </c>
      <c r="F295" s="141">
        <v>53089.120000000003</v>
      </c>
      <c r="G295" s="141">
        <v>53089.120000000003</v>
      </c>
    </row>
    <row r="296" spans="1:7" ht="26.25" x14ac:dyDescent="0.25">
      <c r="A296" s="59">
        <v>42</v>
      </c>
      <c r="B296" s="60" t="s">
        <v>248</v>
      </c>
      <c r="C296" s="115">
        <v>36538.269999999997</v>
      </c>
      <c r="D296" s="141">
        <v>53089.120000000003</v>
      </c>
      <c r="E296" s="141">
        <v>53089.120000000003</v>
      </c>
      <c r="F296" s="141">
        <v>53089.120000000003</v>
      </c>
      <c r="G296" s="141">
        <v>53089.120000000003</v>
      </c>
    </row>
    <row r="297" spans="1:7" ht="26.25" x14ac:dyDescent="0.25">
      <c r="A297" s="59">
        <v>424</v>
      </c>
      <c r="B297" s="60" t="s">
        <v>245</v>
      </c>
      <c r="C297" s="116">
        <v>36538.269999999997</v>
      </c>
      <c r="D297" s="117">
        <v>53089.120000000003</v>
      </c>
      <c r="E297" s="141">
        <v>53089.120000000003</v>
      </c>
      <c r="F297" s="141">
        <v>53089.120000000003</v>
      </c>
      <c r="G297" s="141">
        <v>53089.120000000003</v>
      </c>
    </row>
    <row r="298" spans="1:7" x14ac:dyDescent="0.25">
      <c r="A298" s="61">
        <v>4241</v>
      </c>
      <c r="B298" s="54" t="s">
        <v>249</v>
      </c>
      <c r="C298" s="116">
        <v>36538.269999999997</v>
      </c>
      <c r="D298" s="117">
        <v>53089.120000000003</v>
      </c>
      <c r="E298" s="117">
        <v>53089.120000000003</v>
      </c>
      <c r="F298" s="117">
        <v>53089.120000000003</v>
      </c>
      <c r="G298" s="117">
        <v>53089.120000000003</v>
      </c>
    </row>
    <row r="299" spans="1:7" x14ac:dyDescent="0.25">
      <c r="A299" s="86" t="s">
        <v>67</v>
      </c>
      <c r="B299" s="85" t="s">
        <v>68</v>
      </c>
      <c r="C299" s="122">
        <v>2351.4699999999998</v>
      </c>
      <c r="D299" s="122">
        <f t="shared" ref="D299:F300" si="17">D300</f>
        <v>2452.98</v>
      </c>
      <c r="E299" s="122">
        <v>2452.98</v>
      </c>
      <c r="F299" s="122">
        <v>2452.98</v>
      </c>
      <c r="G299" s="122">
        <v>2452.98</v>
      </c>
    </row>
    <row r="300" spans="1:7" x14ac:dyDescent="0.25">
      <c r="A300" s="55">
        <v>3</v>
      </c>
      <c r="B300" s="67" t="s">
        <v>21</v>
      </c>
      <c r="C300" s="123">
        <f>C301</f>
        <v>2351.4699999999998</v>
      </c>
      <c r="D300" s="123">
        <v>2452.98</v>
      </c>
      <c r="E300" s="123">
        <f t="shared" si="17"/>
        <v>2452.98</v>
      </c>
      <c r="F300" s="123">
        <f t="shared" si="17"/>
        <v>2452.98</v>
      </c>
      <c r="G300" s="123">
        <v>2452.98</v>
      </c>
    </row>
    <row r="301" spans="1:7" x14ac:dyDescent="0.25">
      <c r="A301" s="57">
        <v>32</v>
      </c>
      <c r="B301" s="58" t="s">
        <v>36</v>
      </c>
      <c r="C301" s="124">
        <f>C302</f>
        <v>2351.4699999999998</v>
      </c>
      <c r="D301" s="124">
        <v>2452.98</v>
      </c>
      <c r="E301" s="124">
        <v>2452.98</v>
      </c>
      <c r="F301" s="124">
        <v>2452.98</v>
      </c>
      <c r="G301" s="124">
        <v>2452.98</v>
      </c>
    </row>
    <row r="302" spans="1:7" ht="26.25" x14ac:dyDescent="0.25">
      <c r="A302" s="59">
        <v>329</v>
      </c>
      <c r="B302" s="60" t="s">
        <v>117</v>
      </c>
      <c r="C302" s="115">
        <f>C304</f>
        <v>2351.4699999999998</v>
      </c>
      <c r="D302" s="115">
        <f>D304</f>
        <v>2030.66</v>
      </c>
      <c r="E302" s="115">
        <f>E304</f>
        <v>2030.66</v>
      </c>
      <c r="F302" s="115">
        <f>F304</f>
        <v>2030.66</v>
      </c>
      <c r="G302" s="115">
        <f>G304</f>
        <v>2030.66</v>
      </c>
    </row>
    <row r="303" spans="1:7" x14ac:dyDescent="0.25">
      <c r="A303" s="61">
        <v>3225</v>
      </c>
      <c r="B303" s="54" t="s">
        <v>268</v>
      </c>
      <c r="C303" s="115"/>
      <c r="D303" s="116">
        <v>422.32</v>
      </c>
      <c r="E303" s="116">
        <v>422.32</v>
      </c>
      <c r="F303" s="116">
        <v>422.32</v>
      </c>
      <c r="G303" s="116">
        <v>422.32</v>
      </c>
    </row>
    <row r="304" spans="1:7" ht="26.25" x14ac:dyDescent="0.25">
      <c r="A304" s="61">
        <v>3299</v>
      </c>
      <c r="B304" s="54" t="s">
        <v>117</v>
      </c>
      <c r="C304" s="116">
        <v>2351.4699999999998</v>
      </c>
      <c r="D304" s="117">
        <v>2030.66</v>
      </c>
      <c r="E304" s="117">
        <v>2030.66</v>
      </c>
      <c r="F304" s="117">
        <v>2030.66</v>
      </c>
      <c r="G304" s="118">
        <v>2030.66</v>
      </c>
    </row>
    <row r="305" spans="1:8" ht="26.25" x14ac:dyDescent="0.25">
      <c r="A305" s="62" t="s">
        <v>170</v>
      </c>
      <c r="B305" s="75" t="s">
        <v>171</v>
      </c>
      <c r="C305" s="121">
        <v>1351546.77</v>
      </c>
      <c r="D305" s="121">
        <v>1282816.6000000001</v>
      </c>
      <c r="E305" s="121">
        <v>1281287.32</v>
      </c>
      <c r="F305" s="121">
        <v>1281287.32</v>
      </c>
      <c r="G305" s="121">
        <v>1281287.32</v>
      </c>
    </row>
    <row r="306" spans="1:8" x14ac:dyDescent="0.25">
      <c r="A306" s="86" t="s">
        <v>59</v>
      </c>
      <c r="B306" s="85" t="s">
        <v>251</v>
      </c>
      <c r="C306" s="122">
        <v>1351546.77</v>
      </c>
      <c r="D306" s="122">
        <f t="shared" ref="D306" si="18">D307</f>
        <v>1281287.4100000001</v>
      </c>
      <c r="E306" s="122">
        <v>1276160.3899999999</v>
      </c>
      <c r="F306" s="122">
        <v>1276160.3899999999</v>
      </c>
      <c r="G306" s="122">
        <v>1276160.3899999999</v>
      </c>
    </row>
    <row r="307" spans="1:8" x14ac:dyDescent="0.25">
      <c r="A307" s="55">
        <v>3</v>
      </c>
      <c r="B307" s="56" t="s">
        <v>21</v>
      </c>
      <c r="C307" s="123">
        <v>1351546.77</v>
      </c>
      <c r="D307" s="123">
        <f>D308+D317</f>
        <v>1281287.4100000001</v>
      </c>
      <c r="E307" s="123">
        <v>1276160.3899999999</v>
      </c>
      <c r="F307" s="123">
        <v>1276160.3899999999</v>
      </c>
      <c r="G307" s="123">
        <v>1276160.3899999999</v>
      </c>
    </row>
    <row r="308" spans="1:8" x14ac:dyDescent="0.25">
      <c r="A308" s="57">
        <v>31</v>
      </c>
      <c r="B308" s="58" t="s">
        <v>24</v>
      </c>
      <c r="C308" s="124">
        <v>1286361.04</v>
      </c>
      <c r="D308" s="124">
        <f>D309+D313+D315</f>
        <v>1222862.83</v>
      </c>
      <c r="E308" s="124">
        <v>1222862.83</v>
      </c>
      <c r="F308" s="124">
        <v>1222862.83</v>
      </c>
      <c r="G308" s="124">
        <v>1222862.83</v>
      </c>
    </row>
    <row r="309" spans="1:8" x14ac:dyDescent="0.25">
      <c r="A309" s="59">
        <v>311</v>
      </c>
      <c r="B309" s="60" t="s">
        <v>148</v>
      </c>
      <c r="C309" s="115" t="s">
        <v>264</v>
      </c>
      <c r="D309" s="115">
        <f>SUM(D310:D312)</f>
        <v>1023853.2100000001</v>
      </c>
      <c r="E309" s="115">
        <f>SUM(E310:E312)</f>
        <v>1023853.2100000001</v>
      </c>
      <c r="F309" s="115">
        <f>SUM(F310:F312)</f>
        <v>1023853.2100000001</v>
      </c>
      <c r="G309" s="115">
        <f>SUM(G310:G312)</f>
        <v>1023853.2100000001</v>
      </c>
    </row>
    <row r="310" spans="1:8" x14ac:dyDescent="0.25">
      <c r="A310" s="61">
        <v>3111</v>
      </c>
      <c r="B310" s="54" t="s">
        <v>149</v>
      </c>
      <c r="C310" s="116">
        <v>995047.93</v>
      </c>
      <c r="D310" s="117">
        <v>972671.05</v>
      </c>
      <c r="E310" s="117">
        <v>972671.05</v>
      </c>
      <c r="F310" s="117">
        <v>972671.05</v>
      </c>
      <c r="G310" s="118">
        <v>972671.05</v>
      </c>
    </row>
    <row r="311" spans="1:8" x14ac:dyDescent="0.25">
      <c r="A311" s="61">
        <v>3113</v>
      </c>
      <c r="B311" s="54" t="s">
        <v>172</v>
      </c>
      <c r="C311" s="116">
        <v>36131.83</v>
      </c>
      <c r="D311" s="117">
        <v>26918.31</v>
      </c>
      <c r="E311" s="117">
        <v>26918.31</v>
      </c>
      <c r="F311" s="117">
        <v>26918.31</v>
      </c>
      <c r="G311" s="118">
        <v>26918.31</v>
      </c>
      <c r="H311">
        <v>0</v>
      </c>
    </row>
    <row r="312" spans="1:8" x14ac:dyDescent="0.25">
      <c r="A312" s="61">
        <v>3114</v>
      </c>
      <c r="B312" s="54" t="s">
        <v>173</v>
      </c>
      <c r="C312" s="116">
        <v>32493.43</v>
      </c>
      <c r="D312" s="117">
        <v>24263.85</v>
      </c>
      <c r="E312" s="117">
        <v>24263.85</v>
      </c>
      <c r="F312" s="117">
        <v>24263.85</v>
      </c>
      <c r="G312" s="118">
        <v>24263.85</v>
      </c>
    </row>
    <row r="313" spans="1:8" x14ac:dyDescent="0.25">
      <c r="A313" s="59">
        <v>312</v>
      </c>
      <c r="B313" s="60" t="s">
        <v>150</v>
      </c>
      <c r="C313" s="115">
        <v>47612.91</v>
      </c>
      <c r="D313" s="115">
        <f>D314</f>
        <v>29124.43</v>
      </c>
      <c r="E313" s="115">
        <v>29124.43</v>
      </c>
      <c r="F313" s="115">
        <f>F314</f>
        <v>29124.43</v>
      </c>
      <c r="G313" s="115">
        <f>G314</f>
        <v>29124.43</v>
      </c>
    </row>
    <row r="314" spans="1:8" x14ac:dyDescent="0.25">
      <c r="A314" s="61">
        <v>3121</v>
      </c>
      <c r="B314" s="54" t="s">
        <v>150</v>
      </c>
      <c r="C314" s="116">
        <v>47612.91</v>
      </c>
      <c r="D314" s="117">
        <v>29124.43</v>
      </c>
      <c r="E314" s="117">
        <v>29124.43</v>
      </c>
      <c r="F314" s="117">
        <v>29124.43</v>
      </c>
      <c r="G314" s="118">
        <v>29124.43</v>
      </c>
    </row>
    <row r="315" spans="1:8" x14ac:dyDescent="0.25">
      <c r="A315" s="59">
        <v>313</v>
      </c>
      <c r="B315" s="60" t="s">
        <v>151</v>
      </c>
      <c r="C315" s="115">
        <v>175074.94</v>
      </c>
      <c r="D315" s="115">
        <f>D316</f>
        <v>169885.19</v>
      </c>
      <c r="E315" s="115">
        <f>E316</f>
        <v>169885.19</v>
      </c>
      <c r="F315" s="115">
        <f>F316</f>
        <v>169885.19</v>
      </c>
      <c r="G315" s="115">
        <f>G316</f>
        <v>169885.19</v>
      </c>
    </row>
    <row r="316" spans="1:8" x14ac:dyDescent="0.25">
      <c r="A316" s="61">
        <v>3132</v>
      </c>
      <c r="B316" s="54" t="s">
        <v>152</v>
      </c>
      <c r="C316" s="116">
        <v>175074.94</v>
      </c>
      <c r="D316" s="117">
        <v>169885.19</v>
      </c>
      <c r="E316" s="117">
        <v>169885.19</v>
      </c>
      <c r="F316" s="117">
        <v>169885.19</v>
      </c>
      <c r="G316" s="118">
        <v>169885.19</v>
      </c>
    </row>
    <row r="317" spans="1:8" x14ac:dyDescent="0.25">
      <c r="A317" s="57">
        <v>32</v>
      </c>
      <c r="B317" s="58" t="s">
        <v>36</v>
      </c>
      <c r="C317" s="124">
        <v>651857.69999999995</v>
      </c>
      <c r="D317" s="124">
        <f>D318+D320</f>
        <v>58424.58</v>
      </c>
      <c r="E317" s="124">
        <v>53297.56</v>
      </c>
      <c r="F317" s="124">
        <v>53297.56</v>
      </c>
      <c r="G317" s="124">
        <v>53297.56</v>
      </c>
    </row>
    <row r="318" spans="1:8" x14ac:dyDescent="0.25">
      <c r="A318" s="59">
        <v>321</v>
      </c>
      <c r="B318" s="60" t="s">
        <v>100</v>
      </c>
      <c r="C318" s="115">
        <v>61251.94</v>
      </c>
      <c r="D318" s="115">
        <f>D319</f>
        <v>53646.559999999998</v>
      </c>
      <c r="E318" s="115">
        <f>E319</f>
        <v>48519.54</v>
      </c>
      <c r="F318" s="115">
        <f>F319</f>
        <v>48519.54</v>
      </c>
      <c r="G318" s="115">
        <f>G319</f>
        <v>48519.54</v>
      </c>
    </row>
    <row r="319" spans="1:8" x14ac:dyDescent="0.25">
      <c r="A319" s="61">
        <v>3212</v>
      </c>
      <c r="B319" s="54" t="s">
        <v>153</v>
      </c>
      <c r="C319" s="116">
        <v>61251.94</v>
      </c>
      <c r="D319" s="117">
        <v>53646.559999999998</v>
      </c>
      <c r="E319" s="117">
        <v>48519.54</v>
      </c>
      <c r="F319" s="117">
        <v>48519.54</v>
      </c>
      <c r="G319" s="118">
        <v>48519.54</v>
      </c>
    </row>
    <row r="320" spans="1:8" ht="26.25" x14ac:dyDescent="0.25">
      <c r="A320" s="59">
        <v>329</v>
      </c>
      <c r="B320" s="60" t="s">
        <v>117</v>
      </c>
      <c r="C320" s="115">
        <v>3933.79</v>
      </c>
      <c r="D320" s="115">
        <f>D321</f>
        <v>4778.0200000000004</v>
      </c>
      <c r="E320" s="115">
        <f>E321</f>
        <v>4778.0200000000004</v>
      </c>
      <c r="F320" s="115">
        <f>F321</f>
        <v>4778.0200000000004</v>
      </c>
      <c r="G320" s="115">
        <f>G321</f>
        <v>4778.0200000000004</v>
      </c>
    </row>
    <row r="321" spans="1:7" x14ac:dyDescent="0.25">
      <c r="A321" s="61">
        <v>3295</v>
      </c>
      <c r="B321" s="54" t="s">
        <v>121</v>
      </c>
      <c r="C321" s="116">
        <v>3933.79</v>
      </c>
      <c r="D321" s="117">
        <v>4778.0200000000004</v>
      </c>
      <c r="E321" s="117">
        <v>4778.0200000000004</v>
      </c>
      <c r="F321" s="117">
        <v>4778.0200000000004</v>
      </c>
      <c r="G321" s="118">
        <v>4778.0200000000004</v>
      </c>
    </row>
    <row r="322" spans="1:7" ht="15" customHeight="1" x14ac:dyDescent="0.25">
      <c r="A322" s="88" t="s">
        <v>63</v>
      </c>
      <c r="B322" s="89" t="s">
        <v>269</v>
      </c>
      <c r="C322" s="122">
        <f>C323</f>
        <v>0</v>
      </c>
      <c r="D322" s="122">
        <f t="shared" ref="D322:G323" si="19">D323</f>
        <v>1529.23</v>
      </c>
      <c r="E322" s="122">
        <f t="shared" si="19"/>
        <v>5126.93</v>
      </c>
      <c r="F322" s="122">
        <f t="shared" si="19"/>
        <v>5126.93</v>
      </c>
      <c r="G322" s="122">
        <f t="shared" si="19"/>
        <v>5126.93</v>
      </c>
    </row>
    <row r="323" spans="1:7" x14ac:dyDescent="0.25">
      <c r="A323" s="55">
        <v>3</v>
      </c>
      <c r="B323" s="67" t="s">
        <v>21</v>
      </c>
      <c r="C323" s="123">
        <f>C324</f>
        <v>0</v>
      </c>
      <c r="D323" s="123">
        <v>1529.23</v>
      </c>
      <c r="E323" s="123">
        <f t="shared" si="19"/>
        <v>5126.93</v>
      </c>
      <c r="F323" s="123">
        <f t="shared" si="19"/>
        <v>5126.93</v>
      </c>
      <c r="G323" s="123">
        <f t="shared" si="19"/>
        <v>5126.93</v>
      </c>
    </row>
    <row r="324" spans="1:7" ht="30" customHeight="1" x14ac:dyDescent="0.25">
      <c r="A324" s="65">
        <v>31</v>
      </c>
      <c r="B324" s="52" t="s">
        <v>24</v>
      </c>
      <c r="C324" s="124">
        <f>C325</f>
        <v>0</v>
      </c>
      <c r="D324" s="124">
        <v>451.26</v>
      </c>
      <c r="E324" s="124">
        <v>5126.93</v>
      </c>
      <c r="F324" s="124">
        <v>5126.93</v>
      </c>
      <c r="G324" s="124">
        <v>5126.93</v>
      </c>
    </row>
    <row r="325" spans="1:7" ht="15" customHeight="1" x14ac:dyDescent="0.25">
      <c r="A325" s="59">
        <v>311</v>
      </c>
      <c r="B325" s="60" t="s">
        <v>270</v>
      </c>
      <c r="C325" s="115">
        <f>C336</f>
        <v>0</v>
      </c>
      <c r="D325" s="115">
        <f>D336</f>
        <v>0</v>
      </c>
      <c r="E325" s="115">
        <v>2735</v>
      </c>
      <c r="F325" s="115">
        <v>2735</v>
      </c>
      <c r="G325" s="115">
        <v>2735</v>
      </c>
    </row>
    <row r="326" spans="1:7" ht="15" customHeight="1" x14ac:dyDescent="0.25">
      <c r="A326" s="61">
        <v>3113</v>
      </c>
      <c r="B326" s="54" t="s">
        <v>272</v>
      </c>
      <c r="C326" s="115">
        <v>0</v>
      </c>
      <c r="D326" s="115">
        <v>0</v>
      </c>
      <c r="E326" s="116">
        <v>2735.15</v>
      </c>
      <c r="F326" s="116">
        <v>2735.15</v>
      </c>
      <c r="G326" s="116">
        <v>2735.15</v>
      </c>
    </row>
    <row r="327" spans="1:7" ht="15" customHeight="1" x14ac:dyDescent="0.25">
      <c r="A327" s="59">
        <v>312</v>
      </c>
      <c r="B327" s="54" t="s">
        <v>150</v>
      </c>
      <c r="C327" s="115">
        <v>0</v>
      </c>
      <c r="D327" s="115">
        <v>0</v>
      </c>
      <c r="E327" s="115">
        <v>1327.23</v>
      </c>
      <c r="F327" s="115">
        <v>1327.23</v>
      </c>
      <c r="G327" s="115">
        <v>1327.23</v>
      </c>
    </row>
    <row r="328" spans="1:7" ht="15" customHeight="1" x14ac:dyDescent="0.25">
      <c r="A328" s="61">
        <v>3121</v>
      </c>
      <c r="B328" s="54" t="s">
        <v>150</v>
      </c>
      <c r="C328" s="115">
        <v>0</v>
      </c>
      <c r="D328" s="115">
        <v>0</v>
      </c>
      <c r="E328" s="116">
        <v>1327.23</v>
      </c>
      <c r="F328" s="116">
        <v>1327.23</v>
      </c>
      <c r="G328" s="116">
        <v>1327.23</v>
      </c>
    </row>
    <row r="329" spans="1:7" ht="15" customHeight="1" x14ac:dyDescent="0.25">
      <c r="A329" s="59">
        <v>313</v>
      </c>
      <c r="B329" s="54" t="s">
        <v>273</v>
      </c>
      <c r="C329" s="115">
        <v>0</v>
      </c>
      <c r="D329" s="115">
        <v>451.26</v>
      </c>
      <c r="E329" s="115">
        <v>451.26</v>
      </c>
      <c r="F329" s="115">
        <v>451.26</v>
      </c>
      <c r="G329" s="115">
        <v>451.26</v>
      </c>
    </row>
    <row r="330" spans="1:7" ht="15" customHeight="1" x14ac:dyDescent="0.25">
      <c r="A330" s="61">
        <v>3132</v>
      </c>
      <c r="B330" s="54" t="s">
        <v>152</v>
      </c>
      <c r="C330" s="115">
        <v>0</v>
      </c>
      <c r="D330" s="116">
        <v>451.26</v>
      </c>
      <c r="E330" s="116">
        <v>451.26</v>
      </c>
      <c r="F330" s="116">
        <v>451.26</v>
      </c>
      <c r="G330" s="116">
        <v>451.26</v>
      </c>
    </row>
    <row r="331" spans="1:7" ht="15" customHeight="1" x14ac:dyDescent="0.25">
      <c r="A331" s="59">
        <v>32</v>
      </c>
      <c r="B331" s="60" t="s">
        <v>271</v>
      </c>
      <c r="C331" s="115">
        <v>0</v>
      </c>
      <c r="D331" s="115">
        <v>1077.97</v>
      </c>
      <c r="E331" s="115">
        <v>613.44000000000005</v>
      </c>
      <c r="F331" s="115">
        <v>613.44000000000005</v>
      </c>
      <c r="G331" s="115">
        <v>613.44000000000005</v>
      </c>
    </row>
    <row r="332" spans="1:7" ht="15" customHeight="1" x14ac:dyDescent="0.25">
      <c r="A332" s="61">
        <v>3212</v>
      </c>
      <c r="B332" s="54" t="s">
        <v>153</v>
      </c>
      <c r="C332" s="115">
        <v>0</v>
      </c>
      <c r="D332" s="116">
        <v>613.44000000000005</v>
      </c>
      <c r="E332" s="116">
        <v>613.44000000000005</v>
      </c>
      <c r="F332" s="116">
        <v>613.44000000000005</v>
      </c>
      <c r="G332" s="116">
        <v>613.44000000000005</v>
      </c>
    </row>
    <row r="333" spans="1:7" ht="15" customHeight="1" x14ac:dyDescent="0.25">
      <c r="A333" s="61">
        <v>3238</v>
      </c>
      <c r="B333" s="54" t="s">
        <v>115</v>
      </c>
      <c r="C333" s="115">
        <v>0</v>
      </c>
      <c r="D333" s="116">
        <v>265.45</v>
      </c>
      <c r="E333" s="115">
        <v>0</v>
      </c>
      <c r="F333" s="115">
        <v>0</v>
      </c>
      <c r="G333" s="115">
        <v>0</v>
      </c>
    </row>
    <row r="334" spans="1:7" ht="15" customHeight="1" x14ac:dyDescent="0.25">
      <c r="A334" s="61">
        <v>3431</v>
      </c>
      <c r="B334" s="54" t="s">
        <v>124</v>
      </c>
      <c r="C334" s="115">
        <v>0</v>
      </c>
      <c r="D334" s="116">
        <v>132.72</v>
      </c>
      <c r="E334" s="115">
        <v>0</v>
      </c>
      <c r="F334" s="115">
        <v>0</v>
      </c>
      <c r="G334" s="115">
        <v>0</v>
      </c>
    </row>
    <row r="335" spans="1:7" ht="15" customHeight="1" x14ac:dyDescent="0.25">
      <c r="A335" s="61">
        <v>3722</v>
      </c>
      <c r="B335" s="54" t="s">
        <v>221</v>
      </c>
      <c r="C335" s="115">
        <v>0</v>
      </c>
      <c r="D335" s="116">
        <v>66.36</v>
      </c>
      <c r="E335" s="115">
        <v>0</v>
      </c>
      <c r="F335" s="115">
        <v>0</v>
      </c>
      <c r="G335" s="115">
        <v>0</v>
      </c>
    </row>
    <row r="336" spans="1:7" x14ac:dyDescent="0.25">
      <c r="A336" s="61"/>
      <c r="B336" s="54"/>
      <c r="C336" s="116">
        <v>0</v>
      </c>
      <c r="D336" s="117">
        <v>0</v>
      </c>
      <c r="E336" s="117">
        <v>0</v>
      </c>
      <c r="F336" s="117">
        <v>0</v>
      </c>
      <c r="G336" s="118">
        <v>0</v>
      </c>
    </row>
    <row r="337" spans="1:7" x14ac:dyDescent="0.25">
      <c r="A337" s="70" t="s">
        <v>145</v>
      </c>
      <c r="B337" s="87" t="s">
        <v>144</v>
      </c>
      <c r="C337" s="121">
        <f>C338+C343</f>
        <v>0</v>
      </c>
      <c r="D337" s="121">
        <f>D338+D343</f>
        <v>0</v>
      </c>
      <c r="E337" s="121">
        <f>E338+E343</f>
        <v>0</v>
      </c>
      <c r="F337" s="121">
        <f>F338+F343</f>
        <v>0</v>
      </c>
      <c r="G337" s="121">
        <f>G338+G343</f>
        <v>0</v>
      </c>
    </row>
    <row r="338" spans="1:7" ht="15" customHeight="1" x14ac:dyDescent="0.25">
      <c r="A338" s="90" t="s">
        <v>63</v>
      </c>
      <c r="B338" s="91" t="s">
        <v>40</v>
      </c>
      <c r="C338" s="122">
        <f>C339</f>
        <v>0</v>
      </c>
      <c r="D338" s="122">
        <f t="shared" ref="D338:G341" si="20">D339</f>
        <v>0</v>
      </c>
      <c r="E338" s="122">
        <f t="shared" si="20"/>
        <v>0</v>
      </c>
      <c r="F338" s="122">
        <f t="shared" si="20"/>
        <v>0</v>
      </c>
      <c r="G338" s="122">
        <f t="shared" si="20"/>
        <v>0</v>
      </c>
    </row>
    <row r="339" spans="1:7" x14ac:dyDescent="0.25">
      <c r="A339" s="64">
        <v>3</v>
      </c>
      <c r="B339" s="51" t="s">
        <v>21</v>
      </c>
      <c r="C339" s="123">
        <f>C340</f>
        <v>0</v>
      </c>
      <c r="D339" s="123">
        <f t="shared" si="20"/>
        <v>0</v>
      </c>
      <c r="E339" s="123">
        <f t="shared" si="20"/>
        <v>0</v>
      </c>
      <c r="F339" s="123">
        <f t="shared" si="20"/>
        <v>0</v>
      </c>
      <c r="G339" s="123">
        <f t="shared" si="20"/>
        <v>0</v>
      </c>
    </row>
    <row r="340" spans="1:7" x14ac:dyDescent="0.25">
      <c r="A340" s="65">
        <v>32</v>
      </c>
      <c r="B340" s="52" t="s">
        <v>36</v>
      </c>
      <c r="C340" s="124">
        <f>C341</f>
        <v>0</v>
      </c>
      <c r="D340" s="124">
        <f t="shared" si="20"/>
        <v>0</v>
      </c>
      <c r="E340" s="124">
        <f t="shared" si="20"/>
        <v>0</v>
      </c>
      <c r="F340" s="124">
        <f t="shared" si="20"/>
        <v>0</v>
      </c>
      <c r="G340" s="124">
        <f t="shared" si="20"/>
        <v>0</v>
      </c>
    </row>
    <row r="341" spans="1:7" ht="26.25" x14ac:dyDescent="0.25">
      <c r="A341" s="59">
        <v>329</v>
      </c>
      <c r="B341" s="60" t="s">
        <v>117</v>
      </c>
      <c r="C341" s="115">
        <f>C342</f>
        <v>0</v>
      </c>
      <c r="D341" s="115">
        <f t="shared" si="20"/>
        <v>0</v>
      </c>
      <c r="E341" s="115">
        <f t="shared" si="20"/>
        <v>0</v>
      </c>
      <c r="F341" s="115">
        <f t="shared" si="20"/>
        <v>0</v>
      </c>
      <c r="G341" s="115">
        <f t="shared" si="20"/>
        <v>0</v>
      </c>
    </row>
    <row r="342" spans="1:7" ht="26.25" x14ac:dyDescent="0.25">
      <c r="A342" s="61">
        <v>3299</v>
      </c>
      <c r="B342" s="54" t="s">
        <v>117</v>
      </c>
      <c r="C342" s="116">
        <v>0</v>
      </c>
      <c r="D342" s="117">
        <v>0</v>
      </c>
      <c r="E342" s="117">
        <v>0</v>
      </c>
      <c r="F342" s="117">
        <v>0</v>
      </c>
      <c r="G342" s="118">
        <v>0</v>
      </c>
    </row>
    <row r="343" spans="1:7" x14ac:dyDescent="0.25">
      <c r="A343" s="92" t="s">
        <v>65</v>
      </c>
      <c r="B343" s="93" t="s">
        <v>66</v>
      </c>
      <c r="C343" s="122">
        <f>C344</f>
        <v>0</v>
      </c>
      <c r="D343" s="122">
        <f t="shared" ref="D343:G346" si="21">D344</f>
        <v>0</v>
      </c>
      <c r="E343" s="122">
        <f t="shared" si="21"/>
        <v>0</v>
      </c>
      <c r="F343" s="122">
        <f t="shared" si="21"/>
        <v>0</v>
      </c>
      <c r="G343" s="122">
        <f t="shared" si="21"/>
        <v>0</v>
      </c>
    </row>
    <row r="344" spans="1:7" x14ac:dyDescent="0.25">
      <c r="A344" s="64">
        <v>3</v>
      </c>
      <c r="B344" s="51" t="s">
        <v>21</v>
      </c>
      <c r="C344" s="123">
        <f>C345</f>
        <v>0</v>
      </c>
      <c r="D344" s="123">
        <f t="shared" si="21"/>
        <v>0</v>
      </c>
      <c r="E344" s="123">
        <f t="shared" si="21"/>
        <v>0</v>
      </c>
      <c r="F344" s="123">
        <f t="shared" si="21"/>
        <v>0</v>
      </c>
      <c r="G344" s="123">
        <f t="shared" si="21"/>
        <v>0</v>
      </c>
    </row>
    <row r="345" spans="1:7" x14ac:dyDescent="0.25">
      <c r="A345" s="65">
        <v>32</v>
      </c>
      <c r="B345" s="52" t="s">
        <v>36</v>
      </c>
      <c r="C345" s="124">
        <f>C346</f>
        <v>0</v>
      </c>
      <c r="D345" s="124">
        <f t="shared" si="21"/>
        <v>0</v>
      </c>
      <c r="E345" s="124">
        <f t="shared" si="21"/>
        <v>0</v>
      </c>
      <c r="F345" s="124">
        <f t="shared" si="21"/>
        <v>0</v>
      </c>
      <c r="G345" s="124">
        <f t="shared" si="21"/>
        <v>0</v>
      </c>
    </row>
    <row r="346" spans="1:7" ht="26.25" x14ac:dyDescent="0.25">
      <c r="A346" s="59">
        <v>329</v>
      </c>
      <c r="B346" s="60" t="s">
        <v>117</v>
      </c>
      <c r="C346" s="115">
        <f>C347</f>
        <v>0</v>
      </c>
      <c r="D346" s="115">
        <f t="shared" si="21"/>
        <v>0</v>
      </c>
      <c r="E346" s="115">
        <f t="shared" si="21"/>
        <v>0</v>
      </c>
      <c r="F346" s="115">
        <f t="shared" si="21"/>
        <v>0</v>
      </c>
      <c r="G346" s="115">
        <f t="shared" si="21"/>
        <v>0</v>
      </c>
    </row>
    <row r="347" spans="1:7" ht="26.25" x14ac:dyDescent="0.25">
      <c r="A347" s="61">
        <v>3299</v>
      </c>
      <c r="B347" s="54" t="s">
        <v>117</v>
      </c>
      <c r="C347" s="116">
        <v>0</v>
      </c>
      <c r="D347" s="117">
        <v>0</v>
      </c>
      <c r="E347" s="117">
        <v>0</v>
      </c>
      <c r="F347" s="117">
        <v>0</v>
      </c>
      <c r="G347" s="118">
        <v>0</v>
      </c>
    </row>
    <row r="348" spans="1:7" x14ac:dyDescent="0.25">
      <c r="A348" s="70" t="s">
        <v>188</v>
      </c>
      <c r="B348" s="70" t="s">
        <v>189</v>
      </c>
      <c r="C348" s="121">
        <v>47177.03</v>
      </c>
      <c r="D348" s="121">
        <v>68147.7</v>
      </c>
      <c r="E348" s="121">
        <f>E349+E355+E382</f>
        <v>68147.64</v>
      </c>
      <c r="F348" s="121">
        <f>F349+F355+F382</f>
        <v>68147.64</v>
      </c>
      <c r="G348" s="121">
        <f>G349+G355+G382</f>
        <v>68147.64</v>
      </c>
    </row>
    <row r="349" spans="1:7" ht="26.25" x14ac:dyDescent="0.25">
      <c r="A349" s="92" t="s">
        <v>77</v>
      </c>
      <c r="B349" s="94" t="s">
        <v>190</v>
      </c>
      <c r="C349" s="122">
        <f>C350</f>
        <v>0</v>
      </c>
      <c r="D349" s="122">
        <f t="shared" ref="D349:G351" si="22">D350</f>
        <v>0</v>
      </c>
      <c r="E349" s="122">
        <f t="shared" si="22"/>
        <v>0</v>
      </c>
      <c r="F349" s="122">
        <f t="shared" si="22"/>
        <v>0</v>
      </c>
      <c r="G349" s="122">
        <f t="shared" si="22"/>
        <v>0</v>
      </c>
    </row>
    <row r="350" spans="1:7" x14ac:dyDescent="0.25">
      <c r="A350" s="64">
        <v>3</v>
      </c>
      <c r="B350" s="51" t="s">
        <v>21</v>
      </c>
      <c r="C350" s="123">
        <f>C351</f>
        <v>0</v>
      </c>
      <c r="D350" s="123">
        <f t="shared" si="22"/>
        <v>0</v>
      </c>
      <c r="E350" s="123">
        <f t="shared" si="22"/>
        <v>0</v>
      </c>
      <c r="F350" s="123">
        <f t="shared" si="22"/>
        <v>0</v>
      </c>
      <c r="G350" s="123">
        <f t="shared" si="22"/>
        <v>0</v>
      </c>
    </row>
    <row r="351" spans="1:7" x14ac:dyDescent="0.25">
      <c r="A351" s="65">
        <v>32</v>
      </c>
      <c r="B351" s="52" t="s">
        <v>36</v>
      </c>
      <c r="C351" s="124">
        <f>C352</f>
        <v>0</v>
      </c>
      <c r="D351" s="124">
        <f t="shared" si="22"/>
        <v>0</v>
      </c>
      <c r="E351" s="124">
        <f t="shared" si="22"/>
        <v>0</v>
      </c>
      <c r="F351" s="124">
        <f t="shared" si="22"/>
        <v>0</v>
      </c>
      <c r="G351" s="124">
        <f t="shared" si="22"/>
        <v>0</v>
      </c>
    </row>
    <row r="352" spans="1:7" x14ac:dyDescent="0.25">
      <c r="A352" s="66">
        <v>322</v>
      </c>
      <c r="B352" s="53" t="s">
        <v>94</v>
      </c>
      <c r="C352" s="115">
        <f>SUM(C353:C354)</f>
        <v>0</v>
      </c>
      <c r="D352" s="115">
        <f>SUM(D353:D354)</f>
        <v>0</v>
      </c>
      <c r="E352" s="115">
        <f>SUM(E353:E354)</f>
        <v>0</v>
      </c>
      <c r="F352" s="115">
        <f>SUM(F353:F354)</f>
        <v>0</v>
      </c>
      <c r="G352" s="115">
        <f>SUM(G353:G354)</f>
        <v>0</v>
      </c>
    </row>
    <row r="353" spans="1:7" x14ac:dyDescent="0.25">
      <c r="A353" s="61">
        <v>3222</v>
      </c>
      <c r="B353" s="54" t="s">
        <v>95</v>
      </c>
      <c r="C353" s="116">
        <v>0</v>
      </c>
      <c r="D353" s="117">
        <v>0</v>
      </c>
      <c r="E353" s="117">
        <v>0</v>
      </c>
      <c r="F353" s="117">
        <v>0</v>
      </c>
      <c r="G353" s="118">
        <v>0</v>
      </c>
    </row>
    <row r="354" spans="1:7" x14ac:dyDescent="0.25">
      <c r="A354" s="61">
        <v>3225</v>
      </c>
      <c r="B354" s="54" t="s">
        <v>106</v>
      </c>
      <c r="C354" s="116">
        <v>0</v>
      </c>
      <c r="D354" s="117">
        <v>0</v>
      </c>
      <c r="E354" s="117">
        <v>0</v>
      </c>
      <c r="F354" s="117">
        <v>0</v>
      </c>
      <c r="G354" s="118">
        <v>0</v>
      </c>
    </row>
    <row r="355" spans="1:7" x14ac:dyDescent="0.25">
      <c r="A355" s="90" t="s">
        <v>65</v>
      </c>
      <c r="B355" s="91" t="s">
        <v>66</v>
      </c>
      <c r="C355" s="122">
        <v>37589.89</v>
      </c>
      <c r="D355" s="122">
        <f>D356</f>
        <v>55990.31</v>
      </c>
      <c r="E355" s="122">
        <f>E356</f>
        <v>55990.31</v>
      </c>
      <c r="F355" s="122">
        <f>F356</f>
        <v>55990.310000000005</v>
      </c>
      <c r="G355" s="122">
        <f>G356</f>
        <v>55990.31</v>
      </c>
    </row>
    <row r="356" spans="1:7" x14ac:dyDescent="0.25">
      <c r="A356" s="64">
        <v>3</v>
      </c>
      <c r="B356" s="51" t="s">
        <v>21</v>
      </c>
      <c r="C356" s="123">
        <v>37589.89</v>
      </c>
      <c r="D356" s="123">
        <f>D357+D379</f>
        <v>55990.31</v>
      </c>
      <c r="E356" s="123">
        <f>E357+E379</f>
        <v>55990.31</v>
      </c>
      <c r="F356" s="123">
        <f>F357+F379</f>
        <v>55990.310000000005</v>
      </c>
      <c r="G356" s="123">
        <f>G357+G379</f>
        <v>55990.31</v>
      </c>
    </row>
    <row r="357" spans="1:7" x14ac:dyDescent="0.25">
      <c r="A357" s="65">
        <v>32</v>
      </c>
      <c r="B357" s="52" t="s">
        <v>36</v>
      </c>
      <c r="C357" s="124">
        <v>37589.89</v>
      </c>
      <c r="D357" s="124">
        <f>D358+D362+D369+D377</f>
        <v>55990.31</v>
      </c>
      <c r="E357" s="124">
        <f>E358+E362+E369+E377</f>
        <v>55990.31</v>
      </c>
      <c r="F357" s="124">
        <f>F358+F362+F369+F377</f>
        <v>55990.310000000005</v>
      </c>
      <c r="G357" s="124">
        <f>G358+G362+G369+G377</f>
        <v>55990.31</v>
      </c>
    </row>
    <row r="358" spans="1:7" x14ac:dyDescent="0.25">
      <c r="A358" s="66">
        <v>321</v>
      </c>
      <c r="B358" s="53" t="s">
        <v>100</v>
      </c>
      <c r="C358" s="115">
        <v>212.36</v>
      </c>
      <c r="D358" s="115">
        <f>SUM(D359:D361)</f>
        <v>132.72</v>
      </c>
      <c r="E358" s="115">
        <v>132.72</v>
      </c>
      <c r="F358" s="115">
        <v>132.72</v>
      </c>
      <c r="G358" s="115">
        <v>132.72</v>
      </c>
    </row>
    <row r="359" spans="1:7" x14ac:dyDescent="0.25">
      <c r="A359" s="80">
        <v>3211</v>
      </c>
      <c r="B359" s="54" t="s">
        <v>101</v>
      </c>
      <c r="C359" s="116"/>
      <c r="D359" s="117">
        <v>0</v>
      </c>
      <c r="E359" s="117">
        <v>0</v>
      </c>
      <c r="F359" s="117">
        <v>0</v>
      </c>
      <c r="G359" s="118">
        <v>0</v>
      </c>
    </row>
    <row r="360" spans="1:7" x14ac:dyDescent="0.25">
      <c r="A360" s="80">
        <v>3213</v>
      </c>
      <c r="B360" s="81" t="s">
        <v>102</v>
      </c>
      <c r="C360" s="116">
        <v>212.36</v>
      </c>
      <c r="D360" s="117">
        <v>132.72</v>
      </c>
      <c r="E360" s="117">
        <v>132.72</v>
      </c>
      <c r="F360" s="117">
        <v>132.72</v>
      </c>
      <c r="G360" s="118">
        <v>132.72</v>
      </c>
    </row>
    <row r="361" spans="1:7" x14ac:dyDescent="0.25">
      <c r="A361" s="61">
        <v>3214</v>
      </c>
      <c r="B361" s="54" t="s">
        <v>103</v>
      </c>
      <c r="C361" s="116"/>
      <c r="D361" s="117">
        <v>0</v>
      </c>
      <c r="E361" s="117">
        <v>0</v>
      </c>
      <c r="F361" s="117">
        <v>0</v>
      </c>
      <c r="G361" s="118">
        <v>0</v>
      </c>
    </row>
    <row r="362" spans="1:7" x14ac:dyDescent="0.25">
      <c r="A362" s="66">
        <v>322</v>
      </c>
      <c r="B362" s="53" t="s">
        <v>94</v>
      </c>
      <c r="C362" s="115">
        <v>35507.300000000003</v>
      </c>
      <c r="D362" s="115">
        <f>SUM(D363:D368)</f>
        <v>50354.369999999995</v>
      </c>
      <c r="E362" s="115">
        <f>SUM(E363:E368)</f>
        <v>50354.369999999995</v>
      </c>
      <c r="F362" s="115">
        <v>50354.37</v>
      </c>
      <c r="G362" s="115">
        <f>SUM(G363:G368)</f>
        <v>50354.369999999995</v>
      </c>
    </row>
    <row r="363" spans="1:7" x14ac:dyDescent="0.25">
      <c r="A363" s="61">
        <v>3221</v>
      </c>
      <c r="B363" s="54" t="s">
        <v>104</v>
      </c>
      <c r="C363" s="116">
        <v>294.56</v>
      </c>
      <c r="D363" s="117">
        <v>1827.59</v>
      </c>
      <c r="E363" s="117">
        <v>1827.59</v>
      </c>
      <c r="F363" s="117">
        <v>1827.59</v>
      </c>
      <c r="G363" s="117">
        <v>1827.59</v>
      </c>
    </row>
    <row r="364" spans="1:7" x14ac:dyDescent="0.25">
      <c r="A364" s="61">
        <v>3222</v>
      </c>
      <c r="B364" s="54" t="s">
        <v>95</v>
      </c>
      <c r="C364" s="116">
        <v>34406.550000000003</v>
      </c>
      <c r="D364" s="117">
        <v>43798.53</v>
      </c>
      <c r="E364" s="117">
        <v>43798.53</v>
      </c>
      <c r="F364" s="117">
        <v>43798.53</v>
      </c>
      <c r="G364" s="117">
        <v>43798.53</v>
      </c>
    </row>
    <row r="365" spans="1:7" x14ac:dyDescent="0.25">
      <c r="A365" s="61">
        <v>3223</v>
      </c>
      <c r="B365" s="54" t="s">
        <v>105</v>
      </c>
      <c r="C365" s="116">
        <v>806.19</v>
      </c>
      <c r="D365" s="117">
        <v>563.14</v>
      </c>
      <c r="E365" s="117">
        <v>563.14</v>
      </c>
      <c r="F365" s="117">
        <v>563.14</v>
      </c>
      <c r="G365" s="117">
        <v>563.14</v>
      </c>
    </row>
    <row r="366" spans="1:7" ht="26.25" x14ac:dyDescent="0.25">
      <c r="A366" s="61">
        <v>3224</v>
      </c>
      <c r="B366" s="54" t="s">
        <v>125</v>
      </c>
      <c r="C366" s="116">
        <v>0</v>
      </c>
      <c r="D366" s="117">
        <v>2654.46</v>
      </c>
      <c r="E366" s="117">
        <v>2654.46</v>
      </c>
      <c r="F366" s="117">
        <v>2654.46</v>
      </c>
      <c r="G366" s="117">
        <v>2654.46</v>
      </c>
    </row>
    <row r="367" spans="1:7" x14ac:dyDescent="0.25">
      <c r="A367" s="61">
        <v>3225</v>
      </c>
      <c r="B367" s="54" t="s">
        <v>106</v>
      </c>
      <c r="C367" s="116">
        <v>0</v>
      </c>
      <c r="D367" s="117">
        <v>1099.21</v>
      </c>
      <c r="E367" s="117">
        <v>1099.21</v>
      </c>
      <c r="F367" s="117">
        <v>1099.21</v>
      </c>
      <c r="G367" s="117">
        <v>1099.21</v>
      </c>
    </row>
    <row r="368" spans="1:7" ht="26.25" x14ac:dyDescent="0.25">
      <c r="A368" s="61">
        <v>3227</v>
      </c>
      <c r="B368" s="54" t="s">
        <v>107</v>
      </c>
      <c r="C368" s="116">
        <v>0</v>
      </c>
      <c r="D368" s="117">
        <v>411.44</v>
      </c>
      <c r="E368" s="117">
        <v>411.44</v>
      </c>
      <c r="F368" s="117">
        <v>411.44</v>
      </c>
      <c r="G368" s="117">
        <v>411.44</v>
      </c>
    </row>
    <row r="369" spans="1:7" x14ac:dyDescent="0.25">
      <c r="A369" s="66">
        <v>323</v>
      </c>
      <c r="B369" s="53" t="s">
        <v>108</v>
      </c>
      <c r="C369" s="115">
        <v>1334.86</v>
      </c>
      <c r="D369" s="115">
        <v>3806.76</v>
      </c>
      <c r="E369" s="115">
        <v>3806.76</v>
      </c>
      <c r="F369" s="115">
        <v>3806.76</v>
      </c>
      <c r="G369" s="115">
        <v>3806.76</v>
      </c>
    </row>
    <row r="370" spans="1:7" x14ac:dyDescent="0.25">
      <c r="A370" s="61">
        <v>3231</v>
      </c>
      <c r="B370" s="54" t="s">
        <v>109</v>
      </c>
      <c r="C370" s="116">
        <v>0</v>
      </c>
      <c r="D370" s="117">
        <v>0</v>
      </c>
      <c r="E370" s="117">
        <v>0</v>
      </c>
      <c r="F370" s="117">
        <v>0</v>
      </c>
      <c r="G370" s="117">
        <v>0</v>
      </c>
    </row>
    <row r="371" spans="1:7" x14ac:dyDescent="0.25">
      <c r="A371" s="61">
        <v>3232</v>
      </c>
      <c r="B371" s="54" t="s">
        <v>126</v>
      </c>
      <c r="C371" s="116" t="s">
        <v>265</v>
      </c>
      <c r="D371" s="117">
        <v>676.89</v>
      </c>
      <c r="E371" s="117">
        <v>676.89</v>
      </c>
      <c r="F371" s="117">
        <v>676.89</v>
      </c>
      <c r="G371" s="117">
        <v>676.89</v>
      </c>
    </row>
    <row r="372" spans="1:7" x14ac:dyDescent="0.25">
      <c r="A372" s="61">
        <v>3234</v>
      </c>
      <c r="B372" s="54" t="s">
        <v>111</v>
      </c>
      <c r="C372" s="116">
        <v>0</v>
      </c>
      <c r="D372" s="117">
        <v>0</v>
      </c>
      <c r="E372" s="117">
        <v>0</v>
      </c>
      <c r="F372" s="117">
        <v>0</v>
      </c>
      <c r="G372" s="117">
        <v>0</v>
      </c>
    </row>
    <row r="373" spans="1:7" x14ac:dyDescent="0.25">
      <c r="A373" s="61">
        <v>3235</v>
      </c>
      <c r="B373" s="54" t="s">
        <v>112</v>
      </c>
      <c r="C373" s="116">
        <v>0</v>
      </c>
      <c r="D373" s="117">
        <v>475.41</v>
      </c>
      <c r="E373" s="117">
        <v>475.41</v>
      </c>
      <c r="F373" s="117">
        <v>475.41</v>
      </c>
      <c r="G373" s="117">
        <v>475.41</v>
      </c>
    </row>
    <row r="374" spans="1:7" x14ac:dyDescent="0.25">
      <c r="A374" s="61">
        <v>3236</v>
      </c>
      <c r="B374" s="54" t="s">
        <v>113</v>
      </c>
      <c r="C374" s="116">
        <v>171.54</v>
      </c>
      <c r="D374" s="117">
        <v>2654.46</v>
      </c>
      <c r="E374" s="117">
        <v>2654.46</v>
      </c>
      <c r="F374" s="117">
        <v>2654.46</v>
      </c>
      <c r="G374" s="117">
        <v>2654.46</v>
      </c>
    </row>
    <row r="375" spans="1:7" x14ac:dyDescent="0.25">
      <c r="A375" s="61">
        <v>3238</v>
      </c>
      <c r="B375" s="54" t="s">
        <v>115</v>
      </c>
      <c r="C375" s="116">
        <v>0</v>
      </c>
      <c r="D375" s="117">
        <v>0</v>
      </c>
      <c r="E375" s="117">
        <v>0</v>
      </c>
      <c r="F375" s="117">
        <v>0</v>
      </c>
      <c r="G375" s="117">
        <v>0</v>
      </c>
    </row>
    <row r="376" spans="1:7" x14ac:dyDescent="0.25">
      <c r="A376" s="61">
        <v>3239</v>
      </c>
      <c r="B376" s="54" t="s">
        <v>116</v>
      </c>
      <c r="C376" s="116">
        <v>0</v>
      </c>
      <c r="D376" s="117">
        <v>0</v>
      </c>
      <c r="E376" s="117">
        <v>0</v>
      </c>
      <c r="F376" s="117">
        <v>0</v>
      </c>
      <c r="G376" s="117">
        <v>0</v>
      </c>
    </row>
    <row r="377" spans="1:7" ht="26.25" x14ac:dyDescent="0.25">
      <c r="A377" s="59">
        <v>329</v>
      </c>
      <c r="B377" s="60" t="s">
        <v>117</v>
      </c>
      <c r="C377" s="115">
        <v>535.38</v>
      </c>
      <c r="D377" s="115">
        <f>D378</f>
        <v>1696.46</v>
      </c>
      <c r="E377" s="115">
        <f>E378</f>
        <v>1696.46</v>
      </c>
      <c r="F377" s="115">
        <f>F378</f>
        <v>1696.46</v>
      </c>
      <c r="G377" s="115">
        <f>G378</f>
        <v>1696.46</v>
      </c>
    </row>
    <row r="378" spans="1:7" x14ac:dyDescent="0.25">
      <c r="A378" s="61">
        <v>3293</v>
      </c>
      <c r="B378" s="54" t="s">
        <v>119</v>
      </c>
      <c r="C378" s="116">
        <v>535.38</v>
      </c>
      <c r="D378" s="117">
        <v>1696.46</v>
      </c>
      <c r="E378" s="117">
        <v>1696.46</v>
      </c>
      <c r="F378" s="117">
        <v>1696.46</v>
      </c>
      <c r="G378" s="117">
        <v>1696.46</v>
      </c>
    </row>
    <row r="379" spans="1:7" x14ac:dyDescent="0.25">
      <c r="A379" s="57">
        <v>34</v>
      </c>
      <c r="B379" s="58" t="s">
        <v>122</v>
      </c>
      <c r="C379" s="124">
        <f>C380</f>
        <v>0</v>
      </c>
      <c r="D379" s="124">
        <f t="shared" ref="D379:G380" si="23">D380</f>
        <v>0</v>
      </c>
      <c r="E379" s="124">
        <f t="shared" si="23"/>
        <v>0</v>
      </c>
      <c r="F379" s="124">
        <f t="shared" si="23"/>
        <v>0</v>
      </c>
      <c r="G379" s="124">
        <f t="shared" si="23"/>
        <v>0</v>
      </c>
    </row>
    <row r="380" spans="1:7" x14ac:dyDescent="0.25">
      <c r="A380" s="59">
        <v>343</v>
      </c>
      <c r="B380" s="60" t="s">
        <v>123</v>
      </c>
      <c r="C380" s="115">
        <f>C381</f>
        <v>0</v>
      </c>
      <c r="D380" s="115">
        <f t="shared" si="23"/>
        <v>0</v>
      </c>
      <c r="E380" s="115">
        <f t="shared" si="23"/>
        <v>0</v>
      </c>
      <c r="F380" s="115">
        <f t="shared" si="23"/>
        <v>0</v>
      </c>
      <c r="G380" s="115">
        <f t="shared" si="23"/>
        <v>0</v>
      </c>
    </row>
    <row r="381" spans="1:7" ht="26.25" x14ac:dyDescent="0.25">
      <c r="A381" s="61">
        <v>3431</v>
      </c>
      <c r="B381" s="54" t="s">
        <v>124</v>
      </c>
      <c r="C381" s="116">
        <v>0</v>
      </c>
      <c r="D381" s="117">
        <v>0</v>
      </c>
      <c r="E381" s="117">
        <v>0</v>
      </c>
      <c r="F381" s="117">
        <v>0</v>
      </c>
      <c r="G381" s="118">
        <v>0</v>
      </c>
    </row>
    <row r="382" spans="1:7" x14ac:dyDescent="0.25">
      <c r="A382" s="90" t="s">
        <v>59</v>
      </c>
      <c r="B382" s="91" t="s">
        <v>252</v>
      </c>
      <c r="C382" s="122">
        <v>9587.14</v>
      </c>
      <c r="D382" s="122">
        <f>D383</f>
        <v>12157.39</v>
      </c>
      <c r="E382" s="122">
        <f>E383</f>
        <v>12157.329999999998</v>
      </c>
      <c r="F382" s="122">
        <f>F383</f>
        <v>12157.329999999998</v>
      </c>
      <c r="G382" s="122">
        <f>G383</f>
        <v>12157.329999999998</v>
      </c>
    </row>
    <row r="383" spans="1:7" x14ac:dyDescent="0.25">
      <c r="A383" s="64">
        <v>3</v>
      </c>
      <c r="B383" s="51" t="s">
        <v>21</v>
      </c>
      <c r="C383" s="123">
        <v>9587.14</v>
      </c>
      <c r="D383" s="123">
        <v>12157.39</v>
      </c>
      <c r="E383" s="123">
        <f>E384+E403</f>
        <v>12157.329999999998</v>
      </c>
      <c r="F383" s="123">
        <f>F384+F403</f>
        <v>12157.329999999998</v>
      </c>
      <c r="G383" s="123">
        <f>G384+G403</f>
        <v>12157.329999999998</v>
      </c>
    </row>
    <row r="384" spans="1:7" x14ac:dyDescent="0.25">
      <c r="A384" s="65">
        <v>32</v>
      </c>
      <c r="B384" s="52" t="s">
        <v>36</v>
      </c>
      <c r="C384" s="124">
        <v>9587.14</v>
      </c>
      <c r="D384" s="124">
        <v>12157.39</v>
      </c>
      <c r="E384" s="124">
        <f>E385+E389+E396+E401</f>
        <v>12157.329999999998</v>
      </c>
      <c r="F384" s="124">
        <f>F385+F389+F396+F401</f>
        <v>12157.329999999998</v>
      </c>
      <c r="G384" s="124">
        <f>G385+G389+G396+G401</f>
        <v>12157.329999999998</v>
      </c>
    </row>
    <row r="385" spans="1:7" x14ac:dyDescent="0.25">
      <c r="A385" s="66">
        <v>321</v>
      </c>
      <c r="B385" s="53" t="s">
        <v>100</v>
      </c>
      <c r="C385" s="115">
        <f>SUM(C386:C388)</f>
        <v>0</v>
      </c>
      <c r="D385" s="115">
        <f>SUM(D386:D388)</f>
        <v>0</v>
      </c>
      <c r="E385" s="115">
        <f>SUM(E386:E388)</f>
        <v>0</v>
      </c>
      <c r="F385" s="115">
        <f>SUM(F386:F388)</f>
        <v>0</v>
      </c>
      <c r="G385" s="115">
        <f>SUM(G386:G388)</f>
        <v>0</v>
      </c>
    </row>
    <row r="386" spans="1:7" x14ac:dyDescent="0.25">
      <c r="A386" s="80">
        <v>3211</v>
      </c>
      <c r="B386" s="54" t="s">
        <v>101</v>
      </c>
      <c r="C386" s="116">
        <v>0</v>
      </c>
      <c r="D386" s="117">
        <v>0</v>
      </c>
      <c r="E386" s="117">
        <v>0</v>
      </c>
      <c r="F386" s="117">
        <v>0</v>
      </c>
      <c r="G386" s="118">
        <v>0</v>
      </c>
    </row>
    <row r="387" spans="1:7" x14ac:dyDescent="0.25">
      <c r="A387" s="80">
        <v>3213</v>
      </c>
      <c r="B387" s="81" t="s">
        <v>102</v>
      </c>
      <c r="C387" s="116">
        <v>0</v>
      </c>
      <c r="D387" s="117">
        <v>0</v>
      </c>
      <c r="E387" s="117">
        <v>0</v>
      </c>
      <c r="F387" s="117">
        <v>0</v>
      </c>
      <c r="G387" s="118">
        <v>0</v>
      </c>
    </row>
    <row r="388" spans="1:7" x14ac:dyDescent="0.25">
      <c r="A388" s="61">
        <v>3214</v>
      </c>
      <c r="B388" s="54" t="s">
        <v>103</v>
      </c>
      <c r="C388" s="116">
        <v>0</v>
      </c>
      <c r="D388" s="117">
        <v>0</v>
      </c>
      <c r="E388" s="117">
        <v>0</v>
      </c>
      <c r="F388" s="117">
        <v>0</v>
      </c>
      <c r="G388" s="118">
        <v>0</v>
      </c>
    </row>
    <row r="389" spans="1:7" x14ac:dyDescent="0.25">
      <c r="A389" s="66">
        <v>322</v>
      </c>
      <c r="B389" s="53" t="s">
        <v>94</v>
      </c>
      <c r="C389" s="115">
        <v>9020.7099999999991</v>
      </c>
      <c r="D389" s="115">
        <f>SUM(D390:D395)</f>
        <v>10153.27</v>
      </c>
      <c r="E389" s="115">
        <f>SUM(E390:E395)</f>
        <v>10153.209999999999</v>
      </c>
      <c r="F389" s="115">
        <f>SUM(F390:F395)</f>
        <v>10153.209999999999</v>
      </c>
      <c r="G389" s="115">
        <f>SUM(G390:G395)</f>
        <v>10153.209999999999</v>
      </c>
    </row>
    <row r="390" spans="1:7" x14ac:dyDescent="0.25">
      <c r="A390" s="61">
        <v>3221</v>
      </c>
      <c r="B390" s="54" t="s">
        <v>104</v>
      </c>
      <c r="C390" s="116"/>
      <c r="D390" s="117">
        <v>0</v>
      </c>
      <c r="E390" s="117">
        <v>0</v>
      </c>
      <c r="F390" s="117">
        <v>0</v>
      </c>
      <c r="G390" s="118">
        <v>0</v>
      </c>
    </row>
    <row r="391" spans="1:7" x14ac:dyDescent="0.25">
      <c r="A391" s="61">
        <v>3222</v>
      </c>
      <c r="B391" s="54" t="s">
        <v>95</v>
      </c>
      <c r="C391" s="116">
        <v>9020.7099999999991</v>
      </c>
      <c r="D391" s="117">
        <v>9476.41</v>
      </c>
      <c r="E391" s="117">
        <v>9476.41</v>
      </c>
      <c r="F391" s="117">
        <v>9476.41</v>
      </c>
      <c r="G391" s="118">
        <v>9476.41</v>
      </c>
    </row>
    <row r="392" spans="1:7" x14ac:dyDescent="0.25">
      <c r="A392" s="61">
        <v>3223</v>
      </c>
      <c r="B392" s="54" t="s">
        <v>105</v>
      </c>
      <c r="C392" s="116">
        <v>0</v>
      </c>
      <c r="D392" s="117">
        <v>676.86</v>
      </c>
      <c r="E392" s="117">
        <v>676.8</v>
      </c>
      <c r="F392" s="117">
        <v>676.8</v>
      </c>
      <c r="G392" s="118">
        <v>676.8</v>
      </c>
    </row>
    <row r="393" spans="1:7" ht="26.25" x14ac:dyDescent="0.25">
      <c r="A393" s="61">
        <v>3224</v>
      </c>
      <c r="B393" s="54" t="s">
        <v>125</v>
      </c>
      <c r="C393" s="116">
        <v>0</v>
      </c>
      <c r="D393" s="117">
        <v>0</v>
      </c>
      <c r="E393" s="117">
        <v>0</v>
      </c>
      <c r="F393" s="117">
        <v>0</v>
      </c>
      <c r="G393" s="118">
        <v>0</v>
      </c>
    </row>
    <row r="394" spans="1:7" x14ac:dyDescent="0.25">
      <c r="A394" s="61">
        <v>3225</v>
      </c>
      <c r="B394" s="54" t="s">
        <v>106</v>
      </c>
      <c r="C394" s="116">
        <v>0</v>
      </c>
      <c r="D394" s="117">
        <v>0</v>
      </c>
      <c r="E394" s="117">
        <v>0</v>
      </c>
      <c r="F394" s="117">
        <v>0</v>
      </c>
      <c r="G394" s="118">
        <v>0</v>
      </c>
    </row>
    <row r="395" spans="1:7" ht="26.25" x14ac:dyDescent="0.25">
      <c r="A395" s="61">
        <v>3227</v>
      </c>
      <c r="B395" s="54" t="s">
        <v>107</v>
      </c>
      <c r="C395" s="116">
        <v>0</v>
      </c>
      <c r="D395" s="117">
        <v>0</v>
      </c>
      <c r="E395" s="117">
        <v>0</v>
      </c>
      <c r="F395" s="117">
        <v>0</v>
      </c>
      <c r="G395" s="118">
        <v>0</v>
      </c>
    </row>
    <row r="396" spans="1:7" x14ac:dyDescent="0.25">
      <c r="A396" s="66">
        <v>323</v>
      </c>
      <c r="B396" s="53" t="s">
        <v>108</v>
      </c>
      <c r="C396" s="115">
        <v>566.42999999999995</v>
      </c>
      <c r="D396" s="115">
        <f>SUM(D397:D400)</f>
        <v>2004.12</v>
      </c>
      <c r="E396" s="115">
        <f>SUM(E397:E400)</f>
        <v>2004.12</v>
      </c>
      <c r="F396" s="115">
        <f>SUM(F397:F400)</f>
        <v>2004.12</v>
      </c>
      <c r="G396" s="115">
        <f>SUM(G397:G400)</f>
        <v>2004.12</v>
      </c>
    </row>
    <row r="397" spans="1:7" x14ac:dyDescent="0.25">
      <c r="A397" s="61">
        <v>3232</v>
      </c>
      <c r="B397" s="54" t="s">
        <v>126</v>
      </c>
      <c r="C397" s="116">
        <v>0</v>
      </c>
      <c r="D397" s="117">
        <v>0</v>
      </c>
      <c r="E397" s="117">
        <v>0</v>
      </c>
      <c r="F397" s="117">
        <v>0</v>
      </c>
      <c r="G397" s="118">
        <v>0</v>
      </c>
    </row>
    <row r="398" spans="1:7" x14ac:dyDescent="0.25">
      <c r="A398" s="61">
        <v>3234</v>
      </c>
      <c r="B398" s="54" t="s">
        <v>111</v>
      </c>
      <c r="C398" s="116">
        <v>566.42999999999995</v>
      </c>
      <c r="D398" s="117">
        <v>676.89</v>
      </c>
      <c r="E398" s="117">
        <v>676.89</v>
      </c>
      <c r="F398" s="117">
        <v>676.89</v>
      </c>
      <c r="G398" s="118">
        <v>676.89</v>
      </c>
    </row>
    <row r="399" spans="1:7" x14ac:dyDescent="0.25">
      <c r="A399" s="61">
        <v>3236</v>
      </c>
      <c r="B399" s="54" t="s">
        <v>113</v>
      </c>
      <c r="C399" s="116">
        <v>0</v>
      </c>
      <c r="D399" s="117">
        <v>1327.23</v>
      </c>
      <c r="E399" s="117">
        <v>1327.23</v>
      </c>
      <c r="F399" s="117">
        <v>1327.23</v>
      </c>
      <c r="G399" s="118">
        <v>1327.23</v>
      </c>
    </row>
    <row r="400" spans="1:7" x14ac:dyDescent="0.25">
      <c r="A400" s="61">
        <v>3239</v>
      </c>
      <c r="B400" s="54" t="s">
        <v>116</v>
      </c>
      <c r="C400" s="116">
        <v>0</v>
      </c>
      <c r="D400" s="117">
        <v>0</v>
      </c>
      <c r="E400" s="117">
        <v>0</v>
      </c>
      <c r="F400" s="117">
        <v>0</v>
      </c>
      <c r="G400" s="118">
        <v>0</v>
      </c>
    </row>
    <row r="401" spans="1:7" ht="26.25" x14ac:dyDescent="0.25">
      <c r="A401" s="59">
        <v>329</v>
      </c>
      <c r="B401" s="60" t="s">
        <v>117</v>
      </c>
      <c r="C401" s="115">
        <f>C402</f>
        <v>0</v>
      </c>
      <c r="D401" s="115">
        <f>D402</f>
        <v>0</v>
      </c>
      <c r="E401" s="115">
        <v>0</v>
      </c>
      <c r="F401" s="115">
        <v>0</v>
      </c>
      <c r="G401" s="115">
        <v>0</v>
      </c>
    </row>
    <row r="402" spans="1:7" x14ac:dyDescent="0.25">
      <c r="A402" s="61">
        <v>3293</v>
      </c>
      <c r="B402" s="54" t="s">
        <v>119</v>
      </c>
      <c r="C402" s="116">
        <v>0</v>
      </c>
      <c r="D402" s="117">
        <v>0</v>
      </c>
      <c r="E402" s="117">
        <v>0</v>
      </c>
      <c r="F402" s="117">
        <v>0</v>
      </c>
      <c r="G402" s="118">
        <v>0</v>
      </c>
    </row>
    <row r="403" spans="1:7" x14ac:dyDescent="0.25">
      <c r="A403" s="57">
        <v>34</v>
      </c>
      <c r="B403" s="58" t="s">
        <v>122</v>
      </c>
      <c r="C403" s="124">
        <f>C404</f>
        <v>0</v>
      </c>
      <c r="D403" s="124">
        <f t="shared" ref="D403:G404" si="24">D404</f>
        <v>0</v>
      </c>
      <c r="E403" s="124">
        <f t="shared" si="24"/>
        <v>0</v>
      </c>
      <c r="F403" s="124">
        <f t="shared" si="24"/>
        <v>0</v>
      </c>
      <c r="G403" s="124">
        <f t="shared" si="24"/>
        <v>0</v>
      </c>
    </row>
    <row r="404" spans="1:7" x14ac:dyDescent="0.25">
      <c r="A404" s="59">
        <v>343</v>
      </c>
      <c r="B404" s="60" t="s">
        <v>123</v>
      </c>
      <c r="C404" s="115">
        <f>C405</f>
        <v>0</v>
      </c>
      <c r="D404" s="115">
        <f t="shared" si="24"/>
        <v>0</v>
      </c>
      <c r="E404" s="115">
        <f t="shared" si="24"/>
        <v>0</v>
      </c>
      <c r="F404" s="115">
        <f t="shared" si="24"/>
        <v>0</v>
      </c>
      <c r="G404" s="115">
        <f t="shared" si="24"/>
        <v>0</v>
      </c>
    </row>
    <row r="405" spans="1:7" ht="26.25" x14ac:dyDescent="0.25">
      <c r="A405" s="61">
        <v>3431</v>
      </c>
      <c r="B405" s="54" t="s">
        <v>124</v>
      </c>
      <c r="C405" s="116">
        <v>0</v>
      </c>
      <c r="D405" s="117">
        <v>0</v>
      </c>
      <c r="E405" s="117">
        <v>0</v>
      </c>
      <c r="F405" s="117">
        <v>0</v>
      </c>
      <c r="G405" s="118">
        <v>0</v>
      </c>
    </row>
    <row r="406" spans="1:7" x14ac:dyDescent="0.25">
      <c r="A406" s="75" t="s">
        <v>191</v>
      </c>
      <c r="B406" s="71" t="s">
        <v>192</v>
      </c>
      <c r="C406" s="121">
        <f>C407</f>
        <v>2351.46</v>
      </c>
      <c r="D406" s="121">
        <f t="shared" ref="D406:F408" si="25">D407</f>
        <v>2815.85</v>
      </c>
      <c r="E406" s="121">
        <f t="shared" si="25"/>
        <v>2815.85</v>
      </c>
      <c r="F406" s="121">
        <f t="shared" si="25"/>
        <v>2815.85</v>
      </c>
      <c r="G406" s="121">
        <f>G407</f>
        <v>2815.85</v>
      </c>
    </row>
    <row r="407" spans="1:7" ht="15" customHeight="1" x14ac:dyDescent="0.25">
      <c r="A407" s="93" t="s">
        <v>67</v>
      </c>
      <c r="B407" s="95" t="s">
        <v>68</v>
      </c>
      <c r="C407" s="122">
        <f>C408</f>
        <v>2351.46</v>
      </c>
      <c r="D407" s="122">
        <f t="shared" si="25"/>
        <v>2815.85</v>
      </c>
      <c r="E407" s="122">
        <f t="shared" si="25"/>
        <v>2815.85</v>
      </c>
      <c r="F407" s="122">
        <f t="shared" si="25"/>
        <v>2815.85</v>
      </c>
      <c r="G407" s="122">
        <f>G408</f>
        <v>2815.85</v>
      </c>
    </row>
    <row r="408" spans="1:7" x14ac:dyDescent="0.25">
      <c r="A408" s="64">
        <v>3</v>
      </c>
      <c r="B408" s="51" t="s">
        <v>21</v>
      </c>
      <c r="C408" s="123">
        <f>C409</f>
        <v>2351.46</v>
      </c>
      <c r="D408" s="123">
        <f t="shared" si="25"/>
        <v>2815.85</v>
      </c>
      <c r="E408" s="123">
        <f t="shared" si="25"/>
        <v>2815.85</v>
      </c>
      <c r="F408" s="123">
        <f t="shared" si="25"/>
        <v>2815.85</v>
      </c>
      <c r="G408" s="123">
        <f>G409</f>
        <v>2815.85</v>
      </c>
    </row>
    <row r="409" spans="1:7" x14ac:dyDescent="0.25">
      <c r="A409" s="65">
        <v>32</v>
      </c>
      <c r="B409" s="52" t="s">
        <v>36</v>
      </c>
      <c r="C409" s="124">
        <v>2351.46</v>
      </c>
      <c r="D409" s="124">
        <f>D410+D413+D417+D420</f>
        <v>2815.85</v>
      </c>
      <c r="E409" s="124">
        <v>2815.85</v>
      </c>
      <c r="F409" s="124">
        <v>2815.85</v>
      </c>
      <c r="G409" s="124">
        <v>2815.85</v>
      </c>
    </row>
    <row r="410" spans="1:7" x14ac:dyDescent="0.25">
      <c r="A410" s="66">
        <v>321</v>
      </c>
      <c r="B410" s="53" t="s">
        <v>100</v>
      </c>
      <c r="C410" s="115">
        <f>SUM(C411:C412)</f>
        <v>0</v>
      </c>
      <c r="D410" s="115">
        <f>SUM(D411:D412)</f>
        <v>0</v>
      </c>
      <c r="E410" s="115">
        <f>SUM(E411:E412)</f>
        <v>0</v>
      </c>
      <c r="F410" s="115">
        <f>SUM(F411:F412)</f>
        <v>0</v>
      </c>
      <c r="G410" s="115">
        <f>SUM(G411:G412)</f>
        <v>0</v>
      </c>
    </row>
    <row r="411" spans="1:7" x14ac:dyDescent="0.25">
      <c r="A411" s="80">
        <v>3211</v>
      </c>
      <c r="B411" s="54" t="s">
        <v>101</v>
      </c>
      <c r="C411" s="116">
        <v>0</v>
      </c>
      <c r="D411" s="117">
        <v>0</v>
      </c>
      <c r="E411" s="117">
        <v>0</v>
      </c>
      <c r="F411" s="117">
        <v>0</v>
      </c>
      <c r="G411" s="118">
        <v>0</v>
      </c>
    </row>
    <row r="412" spans="1:7" x14ac:dyDescent="0.25">
      <c r="A412" s="80">
        <v>3213</v>
      </c>
      <c r="B412" s="81" t="s">
        <v>102</v>
      </c>
      <c r="C412" s="116">
        <v>0</v>
      </c>
      <c r="D412" s="117">
        <v>0</v>
      </c>
      <c r="E412" s="117">
        <v>0</v>
      </c>
      <c r="F412" s="117">
        <v>0</v>
      </c>
      <c r="G412" s="118">
        <v>0</v>
      </c>
    </row>
    <row r="413" spans="1:7" x14ac:dyDescent="0.25">
      <c r="A413" s="66">
        <v>322</v>
      </c>
      <c r="B413" s="53" t="s">
        <v>94</v>
      </c>
      <c r="C413" s="115">
        <f>SUM(C414:C416)</f>
        <v>0</v>
      </c>
      <c r="D413" s="115">
        <f>SUM(D414:D416)</f>
        <v>0</v>
      </c>
      <c r="E413" s="115">
        <f>SUM(E414:E416)</f>
        <v>0</v>
      </c>
      <c r="F413" s="115">
        <f>SUM(F414:F416)</f>
        <v>0</v>
      </c>
      <c r="G413" s="115">
        <f>SUM(G414:G416)</f>
        <v>0</v>
      </c>
    </row>
    <row r="414" spans="1:7" x14ac:dyDescent="0.25">
      <c r="A414" s="61">
        <v>3221</v>
      </c>
      <c r="B414" s="54" t="s">
        <v>104</v>
      </c>
      <c r="C414" s="116">
        <v>0</v>
      </c>
      <c r="D414" s="117">
        <v>0</v>
      </c>
      <c r="E414" s="117">
        <v>0</v>
      </c>
      <c r="F414" s="117">
        <v>0</v>
      </c>
      <c r="G414" s="118">
        <v>0</v>
      </c>
    </row>
    <row r="415" spans="1:7" x14ac:dyDescent="0.25">
      <c r="A415" s="61">
        <v>3225</v>
      </c>
      <c r="B415" s="54" t="s">
        <v>106</v>
      </c>
      <c r="C415" s="116">
        <v>0</v>
      </c>
      <c r="D415" s="117">
        <v>0</v>
      </c>
      <c r="E415" s="117">
        <v>0</v>
      </c>
      <c r="F415" s="117">
        <v>0</v>
      </c>
      <c r="G415" s="118">
        <v>0</v>
      </c>
    </row>
    <row r="416" spans="1:7" ht="26.25" x14ac:dyDescent="0.25">
      <c r="A416" s="61">
        <v>3227</v>
      </c>
      <c r="B416" s="54" t="s">
        <v>107</v>
      </c>
      <c r="C416" s="116">
        <v>0</v>
      </c>
      <c r="D416" s="117">
        <v>0</v>
      </c>
      <c r="E416" s="117">
        <v>0</v>
      </c>
      <c r="F416" s="117">
        <v>0</v>
      </c>
      <c r="G416" s="118">
        <v>0</v>
      </c>
    </row>
    <row r="417" spans="1:7" x14ac:dyDescent="0.25">
      <c r="A417" s="59">
        <v>323</v>
      </c>
      <c r="B417" s="60" t="s">
        <v>108</v>
      </c>
      <c r="C417" s="115">
        <f>SUM(C418:C419)</f>
        <v>0</v>
      </c>
      <c r="D417" s="115">
        <f>SUM(D418:D419)</f>
        <v>0</v>
      </c>
      <c r="E417" s="115">
        <f>SUM(E418:E419)</f>
        <v>0</v>
      </c>
      <c r="F417" s="115">
        <f>SUM(F418:F419)</f>
        <v>0</v>
      </c>
      <c r="G417" s="115">
        <f>SUM(G418:G419)</f>
        <v>0</v>
      </c>
    </row>
    <row r="418" spans="1:7" x14ac:dyDescent="0.25">
      <c r="A418" s="61">
        <v>3237</v>
      </c>
      <c r="B418" s="54" t="s">
        <v>114</v>
      </c>
      <c r="C418" s="116">
        <v>0</v>
      </c>
      <c r="D418" s="117">
        <v>0</v>
      </c>
      <c r="E418" s="117">
        <v>0</v>
      </c>
      <c r="F418" s="117"/>
      <c r="G418" s="118">
        <v>0</v>
      </c>
    </row>
    <row r="419" spans="1:7" x14ac:dyDescent="0.25">
      <c r="A419" s="61">
        <v>3239</v>
      </c>
      <c r="B419" s="54" t="s">
        <v>116</v>
      </c>
      <c r="C419" s="116">
        <v>0</v>
      </c>
      <c r="D419" s="117">
        <v>0</v>
      </c>
      <c r="E419" s="117">
        <v>0</v>
      </c>
      <c r="F419" s="117"/>
      <c r="G419" s="118">
        <v>0</v>
      </c>
    </row>
    <row r="420" spans="1:7" ht="26.25" x14ac:dyDescent="0.25">
      <c r="A420" s="59">
        <v>329</v>
      </c>
      <c r="B420" s="60" t="s">
        <v>117</v>
      </c>
      <c r="C420" s="115">
        <f>C421</f>
        <v>2351.46</v>
      </c>
      <c r="D420" s="115">
        <f>D421</f>
        <v>2815.85</v>
      </c>
      <c r="E420" s="115">
        <f>E421</f>
        <v>2815.85</v>
      </c>
      <c r="F420" s="115">
        <f>F421</f>
        <v>2815.85</v>
      </c>
      <c r="G420" s="115">
        <f>G421</f>
        <v>2815.85</v>
      </c>
    </row>
    <row r="421" spans="1:7" ht="26.25" x14ac:dyDescent="0.25">
      <c r="A421" s="61">
        <v>3299</v>
      </c>
      <c r="B421" s="54" t="s">
        <v>117</v>
      </c>
      <c r="C421" s="116">
        <v>2351.46</v>
      </c>
      <c r="D421" s="117">
        <v>2815.85</v>
      </c>
      <c r="E421" s="117">
        <v>2815.85</v>
      </c>
      <c r="F421" s="117">
        <v>2815.85</v>
      </c>
      <c r="G421" s="118">
        <v>2815.85</v>
      </c>
    </row>
    <row r="422" spans="1:7" x14ac:dyDescent="0.25">
      <c r="A422" s="74" t="s">
        <v>193</v>
      </c>
      <c r="B422" s="73" t="s">
        <v>194</v>
      </c>
      <c r="C422" s="121">
        <v>19517.939999999999</v>
      </c>
      <c r="D422" s="121">
        <f>D423+D439</f>
        <v>23544.879999999997</v>
      </c>
      <c r="E422" s="121">
        <f>E423+E439</f>
        <v>23544.879999999997</v>
      </c>
      <c r="F422" s="121">
        <f>F423+F439</f>
        <v>23544.879999999997</v>
      </c>
      <c r="G422" s="121">
        <f>G423+G439</f>
        <v>23544.879999999997</v>
      </c>
    </row>
    <row r="423" spans="1:7" x14ac:dyDescent="0.25">
      <c r="A423" s="83" t="s">
        <v>65</v>
      </c>
      <c r="B423" s="96" t="s">
        <v>66</v>
      </c>
      <c r="C423" s="122">
        <f>C424</f>
        <v>4879.4799999999996</v>
      </c>
      <c r="D423" s="122">
        <f>D424</f>
        <v>5886.1200000000008</v>
      </c>
      <c r="E423" s="122">
        <f>E424</f>
        <v>5886.1200000000008</v>
      </c>
      <c r="F423" s="122">
        <f>F424</f>
        <v>5886.1200000000008</v>
      </c>
      <c r="G423" s="122">
        <f>G424</f>
        <v>5886.1200000000008</v>
      </c>
    </row>
    <row r="424" spans="1:7" x14ac:dyDescent="0.25">
      <c r="A424" s="55">
        <v>3</v>
      </c>
      <c r="B424" s="56" t="s">
        <v>21</v>
      </c>
      <c r="C424" s="123">
        <v>4879.4799999999996</v>
      </c>
      <c r="D424" s="123">
        <f>D425+D434</f>
        <v>5886.1200000000008</v>
      </c>
      <c r="E424" s="123">
        <f>E425+E434</f>
        <v>5886.1200000000008</v>
      </c>
      <c r="F424" s="123">
        <f>F425+F434</f>
        <v>5886.1200000000008</v>
      </c>
      <c r="G424" s="123">
        <f>G425+G434</f>
        <v>5886.1200000000008</v>
      </c>
    </row>
    <row r="425" spans="1:7" x14ac:dyDescent="0.25">
      <c r="A425" s="57">
        <v>31</v>
      </c>
      <c r="B425" s="58" t="s">
        <v>24</v>
      </c>
      <c r="C425" s="124">
        <v>4750.22</v>
      </c>
      <c r="D425" s="124">
        <f>D426+D430+D432</f>
        <v>5743.5800000000008</v>
      </c>
      <c r="E425" s="124">
        <f>E426+E430+E432</f>
        <v>5743.5800000000008</v>
      </c>
      <c r="F425" s="124">
        <f>F426+F430+F432</f>
        <v>5743.5800000000008</v>
      </c>
      <c r="G425" s="124">
        <f>G426+G430+G432</f>
        <v>5743.5800000000008</v>
      </c>
    </row>
    <row r="426" spans="1:7" x14ac:dyDescent="0.25">
      <c r="A426" s="59">
        <v>311</v>
      </c>
      <c r="B426" s="60" t="s">
        <v>148</v>
      </c>
      <c r="C426" s="115">
        <f>SUM(C427:C429)</f>
        <v>3991.1</v>
      </c>
      <c r="D426" s="115">
        <f>SUM(D427:D429)</f>
        <v>4645.3</v>
      </c>
      <c r="E426" s="115">
        <f>SUM(E427:E429)</f>
        <v>4645.3</v>
      </c>
      <c r="F426" s="115">
        <f>SUM(F427:F429)</f>
        <v>4645.3</v>
      </c>
      <c r="G426" s="115">
        <f>SUM(G427:G429)</f>
        <v>4645.3</v>
      </c>
    </row>
    <row r="427" spans="1:7" x14ac:dyDescent="0.25">
      <c r="A427" s="61">
        <v>3111</v>
      </c>
      <c r="B427" s="54" t="s">
        <v>149</v>
      </c>
      <c r="C427" s="116">
        <v>3991.1</v>
      </c>
      <c r="D427" s="117">
        <v>4645.3</v>
      </c>
      <c r="E427" s="117">
        <v>4645.3</v>
      </c>
      <c r="F427" s="117">
        <v>4645.3</v>
      </c>
      <c r="G427" s="117">
        <v>4645.3</v>
      </c>
    </row>
    <row r="428" spans="1:7" x14ac:dyDescent="0.25">
      <c r="A428" s="61">
        <v>3113</v>
      </c>
      <c r="B428" s="54" t="s">
        <v>172</v>
      </c>
      <c r="C428" s="116">
        <v>0</v>
      </c>
      <c r="D428" s="117">
        <v>0</v>
      </c>
      <c r="E428" s="117">
        <v>0</v>
      </c>
      <c r="F428" s="117">
        <v>0</v>
      </c>
      <c r="G428" s="117">
        <v>0</v>
      </c>
    </row>
    <row r="429" spans="1:7" x14ac:dyDescent="0.25">
      <c r="A429" s="61">
        <v>3114</v>
      </c>
      <c r="B429" s="54" t="s">
        <v>173</v>
      </c>
      <c r="C429" s="116">
        <v>0</v>
      </c>
      <c r="D429" s="117">
        <v>0</v>
      </c>
      <c r="E429" s="117">
        <v>0</v>
      </c>
      <c r="F429" s="117">
        <v>0</v>
      </c>
      <c r="G429" s="117">
        <v>0</v>
      </c>
    </row>
    <row r="430" spans="1:7" x14ac:dyDescent="0.25">
      <c r="A430" s="59">
        <v>312</v>
      </c>
      <c r="B430" s="60" t="s">
        <v>150</v>
      </c>
      <c r="C430" s="115">
        <v>99.54</v>
      </c>
      <c r="D430" s="115">
        <f>D431</f>
        <v>331.81</v>
      </c>
      <c r="E430" s="115">
        <f>E431</f>
        <v>331.81</v>
      </c>
      <c r="F430" s="115">
        <f>F431</f>
        <v>331.81</v>
      </c>
      <c r="G430" s="115">
        <f>G431</f>
        <v>331.81</v>
      </c>
    </row>
    <row r="431" spans="1:7" x14ac:dyDescent="0.25">
      <c r="A431" s="61">
        <v>3121</v>
      </c>
      <c r="B431" s="54" t="s">
        <v>150</v>
      </c>
      <c r="C431" s="116">
        <v>99.54</v>
      </c>
      <c r="D431" s="117">
        <v>331.81</v>
      </c>
      <c r="E431" s="117">
        <v>331.81</v>
      </c>
      <c r="F431" s="117">
        <v>331.81</v>
      </c>
      <c r="G431" s="117">
        <v>331.81</v>
      </c>
    </row>
    <row r="432" spans="1:7" x14ac:dyDescent="0.25">
      <c r="A432" s="59">
        <v>313</v>
      </c>
      <c r="B432" s="60" t="s">
        <v>151</v>
      </c>
      <c r="C432" s="115">
        <f>C433</f>
        <v>658.68</v>
      </c>
      <c r="D432" s="115">
        <f>D433</f>
        <v>766.47</v>
      </c>
      <c r="E432" s="115">
        <f>E433</f>
        <v>766.47</v>
      </c>
      <c r="F432" s="115">
        <f>F433</f>
        <v>766.47</v>
      </c>
      <c r="G432" s="115">
        <f>G433</f>
        <v>766.47</v>
      </c>
    </row>
    <row r="433" spans="1:7" x14ac:dyDescent="0.25">
      <c r="A433" s="61">
        <v>3132</v>
      </c>
      <c r="B433" s="54" t="s">
        <v>152</v>
      </c>
      <c r="C433" s="116">
        <v>658.68</v>
      </c>
      <c r="D433" s="117">
        <v>766.47</v>
      </c>
      <c r="E433" s="117">
        <v>766.47</v>
      </c>
      <c r="F433" s="117">
        <v>766.47</v>
      </c>
      <c r="G433" s="117">
        <v>766.47</v>
      </c>
    </row>
    <row r="434" spans="1:7" x14ac:dyDescent="0.25">
      <c r="A434" s="57">
        <v>32</v>
      </c>
      <c r="B434" s="58" t="s">
        <v>36</v>
      </c>
      <c r="C434" s="124">
        <f>C435+C437</f>
        <v>129.26</v>
      </c>
      <c r="D434" s="124">
        <f>D435+D437</f>
        <v>142.54</v>
      </c>
      <c r="E434" s="124">
        <f>E435+E437</f>
        <v>142.54</v>
      </c>
      <c r="F434" s="124">
        <f>F435+F437</f>
        <v>142.54</v>
      </c>
      <c r="G434" s="124">
        <f>G435+G437</f>
        <v>142.54</v>
      </c>
    </row>
    <row r="435" spans="1:7" x14ac:dyDescent="0.25">
      <c r="A435" s="59">
        <v>321</v>
      </c>
      <c r="B435" s="60" t="s">
        <v>100</v>
      </c>
      <c r="C435" s="115">
        <f>C436</f>
        <v>129.26</v>
      </c>
      <c r="D435" s="115">
        <f>D436</f>
        <v>142.54</v>
      </c>
      <c r="E435" s="115">
        <f>E436</f>
        <v>142.54</v>
      </c>
      <c r="F435" s="115">
        <f>F436</f>
        <v>142.54</v>
      </c>
      <c r="G435" s="115">
        <f>G436</f>
        <v>142.54</v>
      </c>
    </row>
    <row r="436" spans="1:7" x14ac:dyDescent="0.25">
      <c r="A436" s="61">
        <v>3212</v>
      </c>
      <c r="B436" s="54" t="s">
        <v>153</v>
      </c>
      <c r="C436" s="116">
        <v>129.26</v>
      </c>
      <c r="D436" s="117">
        <v>142.54</v>
      </c>
      <c r="E436" s="117">
        <v>142.54</v>
      </c>
      <c r="F436" s="117">
        <v>142.54</v>
      </c>
      <c r="G436" s="117">
        <v>142.54</v>
      </c>
    </row>
    <row r="437" spans="1:7" x14ac:dyDescent="0.25">
      <c r="A437" s="66">
        <v>322</v>
      </c>
      <c r="B437" s="53" t="s">
        <v>94</v>
      </c>
      <c r="C437" s="115">
        <f>C438</f>
        <v>0</v>
      </c>
      <c r="D437" s="115">
        <f>D438</f>
        <v>0</v>
      </c>
      <c r="E437" s="115">
        <f>E438</f>
        <v>0</v>
      </c>
      <c r="F437" s="115">
        <f>F438</f>
        <v>0</v>
      </c>
      <c r="G437" s="115">
        <f>G438</f>
        <v>0</v>
      </c>
    </row>
    <row r="438" spans="1:7" x14ac:dyDescent="0.25">
      <c r="A438" s="61">
        <v>3221</v>
      </c>
      <c r="B438" s="54" t="s">
        <v>104</v>
      </c>
      <c r="C438" s="116">
        <v>0</v>
      </c>
      <c r="D438" s="117">
        <v>0</v>
      </c>
      <c r="E438" s="117">
        <v>0</v>
      </c>
      <c r="F438" s="117">
        <v>0</v>
      </c>
      <c r="G438" s="118">
        <v>0</v>
      </c>
    </row>
    <row r="439" spans="1:7" x14ac:dyDescent="0.25">
      <c r="A439" s="83" t="s">
        <v>59</v>
      </c>
      <c r="B439" s="96" t="s">
        <v>253</v>
      </c>
      <c r="C439" s="122">
        <f>C440</f>
        <v>14638.46</v>
      </c>
      <c r="D439" s="122">
        <f>D440</f>
        <v>17658.759999999998</v>
      </c>
      <c r="E439" s="122">
        <f>E440</f>
        <v>17658.759999999998</v>
      </c>
      <c r="F439" s="122">
        <f>F440</f>
        <v>17658.759999999998</v>
      </c>
      <c r="G439" s="122">
        <f>G440</f>
        <v>17658.759999999998</v>
      </c>
    </row>
    <row r="440" spans="1:7" x14ac:dyDescent="0.25">
      <c r="A440" s="55">
        <v>3</v>
      </c>
      <c r="B440" s="56" t="s">
        <v>21</v>
      </c>
      <c r="C440" s="123">
        <v>14638.46</v>
      </c>
      <c r="D440" s="123">
        <f>D441+D450</f>
        <v>17658.759999999998</v>
      </c>
      <c r="E440" s="123">
        <f>E441+E450</f>
        <v>17658.759999999998</v>
      </c>
      <c r="F440" s="123">
        <f>F441+F450</f>
        <v>17658.759999999998</v>
      </c>
      <c r="G440" s="123">
        <f>G441+G450</f>
        <v>17658.759999999998</v>
      </c>
    </row>
    <row r="441" spans="1:7" x14ac:dyDescent="0.25">
      <c r="A441" s="57">
        <v>31</v>
      </c>
      <c r="B441" s="58" t="s">
        <v>24</v>
      </c>
      <c r="C441" s="124">
        <v>14250.66</v>
      </c>
      <c r="D441" s="124">
        <f>D442+D446+D448</f>
        <v>17230.73</v>
      </c>
      <c r="E441" s="124">
        <f>E442+E446+E448</f>
        <v>17230.73</v>
      </c>
      <c r="F441" s="124">
        <f>F442+F446+F448</f>
        <v>17230.73</v>
      </c>
      <c r="G441" s="124">
        <f>G442+G446+G448</f>
        <v>17230.73</v>
      </c>
    </row>
    <row r="442" spans="1:7" x14ac:dyDescent="0.25">
      <c r="A442" s="59">
        <v>311</v>
      </c>
      <c r="B442" s="60" t="s">
        <v>148</v>
      </c>
      <c r="C442" s="115">
        <f>SUM(C443:C445)</f>
        <v>11975.99</v>
      </c>
      <c r="D442" s="115">
        <f>SUM(D443:D445)</f>
        <v>13935.89</v>
      </c>
      <c r="E442" s="115">
        <f>SUM(E443:E445)</f>
        <v>13935.89</v>
      </c>
      <c r="F442" s="115">
        <f>SUM(F443:F445)</f>
        <v>13935.89</v>
      </c>
      <c r="G442" s="115">
        <f>SUM(G443:G445)</f>
        <v>13935.89</v>
      </c>
    </row>
    <row r="443" spans="1:7" x14ac:dyDescent="0.25">
      <c r="A443" s="61">
        <v>3111</v>
      </c>
      <c r="B443" s="54" t="s">
        <v>149</v>
      </c>
      <c r="C443" s="116">
        <v>11975.99</v>
      </c>
      <c r="D443" s="117">
        <v>13935.89</v>
      </c>
      <c r="E443" s="117">
        <v>13935.89</v>
      </c>
      <c r="F443" s="117">
        <v>13935.89</v>
      </c>
      <c r="G443" s="118">
        <v>13935.89</v>
      </c>
    </row>
    <row r="444" spans="1:7" x14ac:dyDescent="0.25">
      <c r="A444" s="61">
        <v>3113</v>
      </c>
      <c r="B444" s="54" t="s">
        <v>172</v>
      </c>
      <c r="C444" s="116">
        <v>0</v>
      </c>
      <c r="D444" s="117">
        <v>0</v>
      </c>
      <c r="E444" s="117">
        <v>0</v>
      </c>
      <c r="F444" s="117">
        <v>0</v>
      </c>
      <c r="G444" s="118">
        <v>0</v>
      </c>
    </row>
    <row r="445" spans="1:7" x14ac:dyDescent="0.25">
      <c r="A445" s="61">
        <v>3114</v>
      </c>
      <c r="B445" s="54" t="s">
        <v>173</v>
      </c>
      <c r="C445" s="116">
        <v>0</v>
      </c>
      <c r="D445" s="117">
        <v>0</v>
      </c>
      <c r="E445" s="117">
        <v>0</v>
      </c>
      <c r="F445" s="117">
        <v>0</v>
      </c>
      <c r="G445" s="118">
        <v>0</v>
      </c>
    </row>
    <row r="446" spans="1:7" x14ac:dyDescent="0.25">
      <c r="A446" s="59">
        <v>312</v>
      </c>
      <c r="B446" s="60" t="s">
        <v>150</v>
      </c>
      <c r="C446" s="115">
        <v>298.63</v>
      </c>
      <c r="D446" s="115">
        <f>D447</f>
        <v>995.42</v>
      </c>
      <c r="E446" s="115">
        <f>E447</f>
        <v>995.42</v>
      </c>
      <c r="F446" s="115">
        <f>F447</f>
        <v>995.42</v>
      </c>
      <c r="G446" s="115">
        <f>G447</f>
        <v>995.42</v>
      </c>
    </row>
    <row r="447" spans="1:7" x14ac:dyDescent="0.25">
      <c r="A447" s="61">
        <v>3121</v>
      </c>
      <c r="B447" s="54" t="s">
        <v>150</v>
      </c>
      <c r="C447" s="116">
        <v>298.63</v>
      </c>
      <c r="D447" s="117">
        <v>995.42</v>
      </c>
      <c r="E447" s="117">
        <v>995.42</v>
      </c>
      <c r="F447" s="117">
        <v>995.42</v>
      </c>
      <c r="G447" s="118">
        <v>995.42</v>
      </c>
    </row>
    <row r="448" spans="1:7" x14ac:dyDescent="0.25">
      <c r="A448" s="59">
        <v>313</v>
      </c>
      <c r="B448" s="60" t="s">
        <v>151</v>
      </c>
      <c r="C448" s="115">
        <f>C449</f>
        <v>1976.04</v>
      </c>
      <c r="D448" s="115">
        <f>D449</f>
        <v>2299.42</v>
      </c>
      <c r="E448" s="115">
        <f>E449</f>
        <v>2299.42</v>
      </c>
      <c r="F448" s="115">
        <f>F449</f>
        <v>2299.42</v>
      </c>
      <c r="G448" s="115">
        <f>G449</f>
        <v>2299.42</v>
      </c>
    </row>
    <row r="449" spans="1:7" x14ac:dyDescent="0.25">
      <c r="A449" s="61">
        <v>3132</v>
      </c>
      <c r="B449" s="54" t="s">
        <v>152</v>
      </c>
      <c r="C449" s="116">
        <v>1976.04</v>
      </c>
      <c r="D449" s="117">
        <v>2299.42</v>
      </c>
      <c r="E449" s="117">
        <v>2299.42</v>
      </c>
      <c r="F449" s="117">
        <v>2299.42</v>
      </c>
      <c r="G449" s="118">
        <v>2299.42</v>
      </c>
    </row>
    <row r="450" spans="1:7" x14ac:dyDescent="0.25">
      <c r="A450" s="57">
        <v>32</v>
      </c>
      <c r="B450" s="58" t="s">
        <v>36</v>
      </c>
      <c r="C450" s="124">
        <f>C451</f>
        <v>387.8</v>
      </c>
      <c r="D450" s="124">
        <f t="shared" ref="D450:G451" si="26">D451</f>
        <v>428.03</v>
      </c>
      <c r="E450" s="124">
        <f t="shared" si="26"/>
        <v>428.03</v>
      </c>
      <c r="F450" s="124">
        <f t="shared" si="26"/>
        <v>428.03</v>
      </c>
      <c r="G450" s="124">
        <f t="shared" si="26"/>
        <v>428.03</v>
      </c>
    </row>
    <row r="451" spans="1:7" x14ac:dyDescent="0.25">
      <c r="A451" s="59">
        <v>321</v>
      </c>
      <c r="B451" s="60" t="s">
        <v>100</v>
      </c>
      <c r="C451" s="115">
        <f>C452</f>
        <v>387.8</v>
      </c>
      <c r="D451" s="115">
        <f t="shared" si="26"/>
        <v>428.03</v>
      </c>
      <c r="E451" s="115">
        <f t="shared" si="26"/>
        <v>428.03</v>
      </c>
      <c r="F451" s="115">
        <f t="shared" si="26"/>
        <v>428.03</v>
      </c>
      <c r="G451" s="115">
        <f t="shared" si="26"/>
        <v>428.03</v>
      </c>
    </row>
    <row r="452" spans="1:7" x14ac:dyDescent="0.25">
      <c r="A452" s="61">
        <v>3212</v>
      </c>
      <c r="B452" s="54" t="s">
        <v>153</v>
      </c>
      <c r="C452" s="116">
        <v>387.8</v>
      </c>
      <c r="D452" s="117">
        <v>428.03</v>
      </c>
      <c r="E452" s="117">
        <v>428.03</v>
      </c>
      <c r="F452" s="117">
        <v>428.03</v>
      </c>
      <c r="G452" s="118">
        <v>428.03</v>
      </c>
    </row>
    <row r="453" spans="1:7" x14ac:dyDescent="0.25">
      <c r="A453" s="74" t="s">
        <v>195</v>
      </c>
      <c r="B453" s="73" t="s">
        <v>196</v>
      </c>
      <c r="C453" s="121">
        <v>565.48</v>
      </c>
      <c r="D453" s="121">
        <v>4034.77</v>
      </c>
      <c r="E453" s="121">
        <v>4034.77</v>
      </c>
      <c r="F453" s="121">
        <v>4034.77</v>
      </c>
      <c r="G453" s="121">
        <v>4034.77</v>
      </c>
    </row>
    <row r="454" spans="1:7" x14ac:dyDescent="0.25">
      <c r="A454" s="97" t="s">
        <v>63</v>
      </c>
      <c r="B454" s="98" t="s">
        <v>40</v>
      </c>
      <c r="C454" s="122">
        <f>C455</f>
        <v>0</v>
      </c>
      <c r="D454" s="122">
        <f t="shared" ref="D454:G455" si="27">D455</f>
        <v>0</v>
      </c>
      <c r="E454" s="122">
        <f t="shared" si="27"/>
        <v>0</v>
      </c>
      <c r="F454" s="122">
        <f t="shared" si="27"/>
        <v>0</v>
      </c>
      <c r="G454" s="122">
        <f t="shared" si="27"/>
        <v>0</v>
      </c>
    </row>
    <row r="455" spans="1:7" x14ac:dyDescent="0.25">
      <c r="A455" s="55">
        <v>3</v>
      </c>
      <c r="B455" s="56" t="s">
        <v>21</v>
      </c>
      <c r="C455" s="123">
        <f>C456</f>
        <v>0</v>
      </c>
      <c r="D455" s="123">
        <f t="shared" si="27"/>
        <v>0</v>
      </c>
      <c r="E455" s="123">
        <f t="shared" si="27"/>
        <v>0</v>
      </c>
      <c r="F455" s="123">
        <f t="shared" si="27"/>
        <v>0</v>
      </c>
      <c r="G455" s="123">
        <f t="shared" si="27"/>
        <v>0</v>
      </c>
    </row>
    <row r="456" spans="1:7" x14ac:dyDescent="0.25">
      <c r="A456" s="57">
        <v>32</v>
      </c>
      <c r="B456" s="58" t="s">
        <v>36</v>
      </c>
      <c r="C456" s="124">
        <f>C457</f>
        <v>0</v>
      </c>
      <c r="D456" s="124">
        <v>0</v>
      </c>
      <c r="E456" s="124">
        <v>0</v>
      </c>
      <c r="F456" s="124">
        <v>0</v>
      </c>
      <c r="G456" s="124">
        <v>0</v>
      </c>
    </row>
    <row r="457" spans="1:7" x14ac:dyDescent="0.25">
      <c r="A457" s="59">
        <v>329</v>
      </c>
      <c r="B457" s="82" t="s">
        <v>117</v>
      </c>
      <c r="C457" s="115">
        <f>C458</f>
        <v>0</v>
      </c>
      <c r="D457" s="115">
        <v>0</v>
      </c>
      <c r="E457" s="115">
        <v>0</v>
      </c>
      <c r="F457" s="115">
        <v>0</v>
      </c>
      <c r="G457" s="115">
        <v>0</v>
      </c>
    </row>
    <row r="458" spans="1:7" ht="26.25" x14ac:dyDescent="0.25">
      <c r="A458" s="61">
        <v>3299</v>
      </c>
      <c r="B458" s="54" t="s">
        <v>117</v>
      </c>
      <c r="C458" s="116">
        <v>0</v>
      </c>
      <c r="D458" s="117">
        <v>0</v>
      </c>
      <c r="E458" s="117">
        <v>0</v>
      </c>
      <c r="F458" s="117">
        <v>0</v>
      </c>
      <c r="G458" s="118">
        <v>0</v>
      </c>
    </row>
    <row r="459" spans="1:7" x14ac:dyDescent="0.25">
      <c r="A459" s="83" t="s">
        <v>65</v>
      </c>
      <c r="B459" s="96" t="s">
        <v>66</v>
      </c>
      <c r="C459" s="122">
        <f>C460</f>
        <v>565.48</v>
      </c>
      <c r="D459" s="122">
        <v>4034.77</v>
      </c>
      <c r="E459" s="122">
        <f t="shared" ref="E459:G461" si="28">E460</f>
        <v>4034.77</v>
      </c>
      <c r="F459" s="122">
        <f t="shared" si="28"/>
        <v>4034.77</v>
      </c>
      <c r="G459" s="122">
        <f t="shared" si="28"/>
        <v>4034.77</v>
      </c>
    </row>
    <row r="460" spans="1:7" x14ac:dyDescent="0.25">
      <c r="A460" s="55">
        <v>3</v>
      </c>
      <c r="B460" s="56" t="s">
        <v>21</v>
      </c>
      <c r="C460" s="123">
        <v>565.48</v>
      </c>
      <c r="D460" s="123">
        <v>4034.77</v>
      </c>
      <c r="E460" s="123">
        <f t="shared" si="28"/>
        <v>4034.77</v>
      </c>
      <c r="F460" s="123">
        <f t="shared" si="28"/>
        <v>4034.77</v>
      </c>
      <c r="G460" s="123">
        <f t="shared" si="28"/>
        <v>4034.77</v>
      </c>
    </row>
    <row r="461" spans="1:7" x14ac:dyDescent="0.25">
      <c r="A461" s="57">
        <v>32</v>
      </c>
      <c r="B461" s="58" t="s">
        <v>36</v>
      </c>
      <c r="C461" s="124">
        <v>565.48</v>
      </c>
      <c r="D461" s="124">
        <v>4034.77</v>
      </c>
      <c r="E461" s="124">
        <f t="shared" si="28"/>
        <v>4034.77</v>
      </c>
      <c r="F461" s="124">
        <f t="shared" si="28"/>
        <v>4034.77</v>
      </c>
      <c r="G461" s="124">
        <f t="shared" si="28"/>
        <v>4034.77</v>
      </c>
    </row>
    <row r="462" spans="1:7" x14ac:dyDescent="0.25">
      <c r="A462" s="59">
        <v>329</v>
      </c>
      <c r="B462" s="82" t="s">
        <v>117</v>
      </c>
      <c r="C462" s="115">
        <v>565.48</v>
      </c>
      <c r="D462" s="115">
        <v>4034.77</v>
      </c>
      <c r="E462" s="115">
        <v>4034.77</v>
      </c>
      <c r="F462" s="115">
        <v>4034.77</v>
      </c>
      <c r="G462" s="115">
        <v>4034.77</v>
      </c>
    </row>
    <row r="463" spans="1:7" x14ac:dyDescent="0.25">
      <c r="A463" s="61">
        <v>3299</v>
      </c>
      <c r="B463" s="128" t="s">
        <v>117</v>
      </c>
      <c r="C463" s="116">
        <v>565.48</v>
      </c>
      <c r="D463" s="116">
        <v>4034.77</v>
      </c>
      <c r="E463" s="115">
        <v>4034.77</v>
      </c>
      <c r="F463" s="115">
        <v>4034.77</v>
      </c>
      <c r="G463" s="115">
        <v>4034.77</v>
      </c>
    </row>
    <row r="464" spans="1:7" x14ac:dyDescent="0.25">
      <c r="A464" s="83" t="s">
        <v>59</v>
      </c>
      <c r="B464" s="96" t="s">
        <v>254</v>
      </c>
      <c r="C464" s="133">
        <v>1224.6099999999999</v>
      </c>
      <c r="D464" s="144">
        <v>0</v>
      </c>
      <c r="E464" s="144">
        <v>0</v>
      </c>
      <c r="F464" s="96">
        <v>0</v>
      </c>
      <c r="G464" s="96">
        <v>0</v>
      </c>
    </row>
    <row r="465" spans="1:7" x14ac:dyDescent="0.25">
      <c r="A465" s="74" t="s">
        <v>230</v>
      </c>
      <c r="B465" s="73" t="s">
        <v>231</v>
      </c>
      <c r="C465" s="121">
        <f>C466+C471</f>
        <v>0</v>
      </c>
      <c r="D465" s="121">
        <f>D467+D472+D470</f>
        <v>13272.28</v>
      </c>
      <c r="E465" s="121">
        <f>E467+E472+E470</f>
        <v>13272.28</v>
      </c>
      <c r="F465" s="121">
        <f>F467+F472+F470</f>
        <v>13272.28</v>
      </c>
      <c r="G465" s="121">
        <f>G467+G472+G470</f>
        <v>13272.28</v>
      </c>
    </row>
    <row r="466" spans="1:7" x14ac:dyDescent="0.25">
      <c r="A466" s="55">
        <v>3</v>
      </c>
      <c r="B466" s="56" t="s">
        <v>21</v>
      </c>
      <c r="C466" s="123">
        <f>C467</f>
        <v>0</v>
      </c>
      <c r="D466" s="123">
        <v>13272.28</v>
      </c>
      <c r="E466" s="123">
        <v>13272.28</v>
      </c>
      <c r="F466" s="123">
        <v>13272.28</v>
      </c>
      <c r="G466" s="123">
        <v>13272.28</v>
      </c>
    </row>
    <row r="467" spans="1:7" x14ac:dyDescent="0.25">
      <c r="A467" s="57">
        <v>31</v>
      </c>
      <c r="B467" s="58" t="s">
        <v>24</v>
      </c>
      <c r="C467" s="124">
        <f>C468</f>
        <v>0</v>
      </c>
      <c r="D467" s="124">
        <v>9954.2099999999991</v>
      </c>
      <c r="E467" s="124">
        <v>9954.2099999999991</v>
      </c>
      <c r="F467" s="124">
        <v>9954.2099999999991</v>
      </c>
      <c r="G467" s="124">
        <v>9954.2099999999991</v>
      </c>
    </row>
    <row r="468" spans="1:7" x14ac:dyDescent="0.25">
      <c r="A468" s="61">
        <v>311</v>
      </c>
      <c r="B468" s="128" t="s">
        <v>148</v>
      </c>
      <c r="C468" s="116">
        <v>0</v>
      </c>
      <c r="D468" s="116">
        <v>9954.2099999999991</v>
      </c>
      <c r="E468" s="116">
        <v>9954.2099999999991</v>
      </c>
      <c r="F468" s="116">
        <v>9954.2099999999991</v>
      </c>
      <c r="G468" s="116">
        <v>9954.2099999999991</v>
      </c>
    </row>
    <row r="469" spans="1:7" x14ac:dyDescent="0.25">
      <c r="A469" s="61">
        <v>31111</v>
      </c>
      <c r="B469" s="128" t="s">
        <v>149</v>
      </c>
      <c r="C469" s="116">
        <v>0</v>
      </c>
      <c r="D469" s="116">
        <v>9954.2099999999991</v>
      </c>
      <c r="E469" s="116">
        <v>9954.2099999999991</v>
      </c>
      <c r="F469" s="116">
        <v>9954.2099999999991</v>
      </c>
      <c r="G469" s="116">
        <v>9954.2099999999991</v>
      </c>
    </row>
    <row r="470" spans="1:7" x14ac:dyDescent="0.25">
      <c r="A470" s="61">
        <v>313</v>
      </c>
      <c r="B470" s="82" t="s">
        <v>150</v>
      </c>
      <c r="C470" s="116">
        <v>0</v>
      </c>
      <c r="D470" s="115">
        <v>1642.44</v>
      </c>
      <c r="E470" s="115">
        <v>1642.44</v>
      </c>
      <c r="F470" s="115">
        <v>1642.44</v>
      </c>
      <c r="G470" s="115">
        <v>1642.44</v>
      </c>
    </row>
    <row r="471" spans="1:7" x14ac:dyDescent="0.25">
      <c r="A471" s="61">
        <v>3132</v>
      </c>
      <c r="B471" s="128" t="s">
        <v>232</v>
      </c>
      <c r="C471" s="116">
        <v>0</v>
      </c>
      <c r="D471" s="116">
        <v>1642.44</v>
      </c>
      <c r="E471" s="116">
        <v>1642.44</v>
      </c>
      <c r="F471" s="116">
        <v>1642.44</v>
      </c>
      <c r="G471" s="116">
        <v>1642.44</v>
      </c>
    </row>
    <row r="472" spans="1:7" x14ac:dyDescent="0.25">
      <c r="A472" s="59">
        <v>32</v>
      </c>
      <c r="B472" s="82" t="s">
        <v>36</v>
      </c>
      <c r="C472" s="116">
        <v>0</v>
      </c>
      <c r="D472" s="115">
        <v>1675.63</v>
      </c>
      <c r="E472" s="115">
        <v>1675.63</v>
      </c>
      <c r="F472" s="115">
        <v>1675.63</v>
      </c>
      <c r="G472" s="115">
        <v>1675.63</v>
      </c>
    </row>
    <row r="473" spans="1:7" x14ac:dyDescent="0.25">
      <c r="A473" s="59">
        <v>321</v>
      </c>
      <c r="B473" s="82" t="s">
        <v>100</v>
      </c>
      <c r="C473" s="115">
        <v>0</v>
      </c>
      <c r="D473" s="116">
        <v>1675.63</v>
      </c>
      <c r="E473" s="116">
        <v>1675.63</v>
      </c>
      <c r="F473" s="116">
        <v>1675.63</v>
      </c>
      <c r="G473" s="116">
        <v>1675.63</v>
      </c>
    </row>
    <row r="474" spans="1:7" x14ac:dyDescent="0.25">
      <c r="A474" s="61">
        <v>3212</v>
      </c>
      <c r="B474" s="128" t="s">
        <v>233</v>
      </c>
      <c r="C474" s="115">
        <v>0</v>
      </c>
      <c r="D474" s="116">
        <v>1675.63</v>
      </c>
      <c r="E474" s="116">
        <v>1675.63</v>
      </c>
      <c r="F474" s="116">
        <v>1675.63</v>
      </c>
      <c r="G474" s="116">
        <v>1675.63</v>
      </c>
    </row>
    <row r="475" spans="1:7" x14ac:dyDescent="0.25">
      <c r="A475" s="74" t="s">
        <v>222</v>
      </c>
      <c r="B475" s="73" t="s">
        <v>223</v>
      </c>
      <c r="C475" s="121">
        <f>C476</f>
        <v>1224.6099999999999</v>
      </c>
      <c r="D475" s="121">
        <v>1327.23</v>
      </c>
      <c r="E475" s="121">
        <v>1327.23</v>
      </c>
      <c r="F475" s="121">
        <v>1327.23</v>
      </c>
      <c r="G475" s="121">
        <v>1327.23</v>
      </c>
    </row>
    <row r="476" spans="1:7" x14ac:dyDescent="0.25">
      <c r="A476" s="55">
        <v>3</v>
      </c>
      <c r="B476" s="56" t="s">
        <v>21</v>
      </c>
      <c r="C476" s="123">
        <v>1224.6099999999999</v>
      </c>
      <c r="D476" s="123">
        <v>1327.23</v>
      </c>
      <c r="E476" s="123">
        <v>1327.23</v>
      </c>
      <c r="F476" s="123">
        <v>1327.23</v>
      </c>
      <c r="G476" s="123">
        <v>1327.23</v>
      </c>
    </row>
    <row r="477" spans="1:7" x14ac:dyDescent="0.25">
      <c r="A477" s="61">
        <v>32</v>
      </c>
      <c r="B477" s="128" t="s">
        <v>36</v>
      </c>
      <c r="C477" s="115">
        <v>1224.6099999999999</v>
      </c>
      <c r="D477" s="116">
        <v>1327.23</v>
      </c>
      <c r="E477" s="116">
        <v>1327.23</v>
      </c>
      <c r="F477" s="116">
        <v>1327.23</v>
      </c>
      <c r="G477" s="116">
        <v>1327.23</v>
      </c>
    </row>
    <row r="478" spans="1:7" x14ac:dyDescent="0.25">
      <c r="A478" s="61">
        <v>322</v>
      </c>
      <c r="B478" s="128" t="s">
        <v>94</v>
      </c>
      <c r="C478" s="115">
        <v>1224.6099999999999</v>
      </c>
      <c r="D478" s="116">
        <v>1327.23</v>
      </c>
      <c r="E478" s="116">
        <v>1327.23</v>
      </c>
      <c r="F478" s="116">
        <v>1327.23</v>
      </c>
      <c r="G478" s="116">
        <v>1327.23</v>
      </c>
    </row>
    <row r="479" spans="1:7" x14ac:dyDescent="0.25">
      <c r="A479" s="61">
        <v>3221</v>
      </c>
      <c r="B479" s="128" t="s">
        <v>104</v>
      </c>
      <c r="C479" s="115">
        <v>1224.6099999999999</v>
      </c>
      <c r="D479" s="116">
        <v>1327.23</v>
      </c>
      <c r="E479" s="116">
        <v>1327.23</v>
      </c>
      <c r="F479" s="116">
        <v>1327.23</v>
      </c>
      <c r="G479" s="116">
        <v>1327.23</v>
      </c>
    </row>
    <row r="480" spans="1:7" x14ac:dyDescent="0.25">
      <c r="A480" s="74" t="s">
        <v>226</v>
      </c>
      <c r="B480" s="73" t="s">
        <v>227</v>
      </c>
      <c r="C480" s="121">
        <f>C481</f>
        <v>0</v>
      </c>
      <c r="D480" s="121">
        <v>0</v>
      </c>
      <c r="E480" s="121">
        <v>16590.349999999999</v>
      </c>
      <c r="F480" s="121">
        <v>16590.349999999999</v>
      </c>
      <c r="G480" s="121">
        <v>16590.349999999999</v>
      </c>
    </row>
    <row r="481" spans="1:9" x14ac:dyDescent="0.25">
      <c r="A481" s="55">
        <v>3</v>
      </c>
      <c r="B481" s="56" t="s">
        <v>21</v>
      </c>
      <c r="C481" s="123">
        <v>0</v>
      </c>
      <c r="D481" s="123">
        <v>0</v>
      </c>
      <c r="E481" s="123">
        <v>16590.349999999999</v>
      </c>
      <c r="F481" s="123">
        <v>16590.349999999999</v>
      </c>
      <c r="G481" s="123">
        <v>16590.349999999999</v>
      </c>
    </row>
    <row r="482" spans="1:9" x14ac:dyDescent="0.25">
      <c r="A482" s="61">
        <v>31</v>
      </c>
      <c r="B482" s="128" t="s">
        <v>24</v>
      </c>
      <c r="C482" s="115">
        <v>0</v>
      </c>
      <c r="D482" s="116">
        <v>0</v>
      </c>
      <c r="E482" s="117">
        <v>16590.349999999999</v>
      </c>
      <c r="F482" s="117">
        <v>16590.349999999999</v>
      </c>
      <c r="G482" s="117">
        <v>16590.349999999999</v>
      </c>
    </row>
    <row r="483" spans="1:9" x14ac:dyDescent="0.25">
      <c r="A483" s="61">
        <v>311</v>
      </c>
      <c r="B483" s="128" t="s">
        <v>148</v>
      </c>
      <c r="C483" s="115">
        <v>0</v>
      </c>
      <c r="D483" s="116">
        <v>0</v>
      </c>
      <c r="E483" s="117">
        <v>16590.349999999999</v>
      </c>
      <c r="F483" s="117">
        <v>16590.349999999999</v>
      </c>
      <c r="G483" s="117">
        <v>16590.349999999999</v>
      </c>
      <c r="I483" s="117"/>
    </row>
    <row r="484" spans="1:9" x14ac:dyDescent="0.25">
      <c r="A484" s="61">
        <v>31111</v>
      </c>
      <c r="B484" s="54" t="s">
        <v>149</v>
      </c>
      <c r="C484" s="116">
        <v>0</v>
      </c>
      <c r="D484" s="117">
        <v>0</v>
      </c>
      <c r="E484" s="117">
        <v>16590.349999999999</v>
      </c>
      <c r="F484" s="117">
        <v>16590.349999999999</v>
      </c>
      <c r="G484" s="117">
        <v>16590.349999999999</v>
      </c>
    </row>
    <row r="485" spans="1:9" x14ac:dyDescent="0.25">
      <c r="A485" s="62" t="s">
        <v>197</v>
      </c>
      <c r="B485" s="71" t="s">
        <v>165</v>
      </c>
      <c r="C485" s="121">
        <v>9849.43</v>
      </c>
      <c r="D485" s="121">
        <v>47991.519999999997</v>
      </c>
      <c r="E485" s="121">
        <v>47991.519999999997</v>
      </c>
      <c r="F485" s="121">
        <v>47991.519999999997</v>
      </c>
      <c r="G485" s="121">
        <v>47991.519999999997</v>
      </c>
    </row>
    <row r="486" spans="1:9" x14ac:dyDescent="0.25">
      <c r="A486" s="86" t="s">
        <v>63</v>
      </c>
      <c r="B486" s="85" t="s">
        <v>40</v>
      </c>
      <c r="C486" s="122">
        <f>C487</f>
        <v>0</v>
      </c>
      <c r="D486" s="122">
        <v>8968.8799999999992</v>
      </c>
      <c r="E486" s="122">
        <v>8968.8799999999992</v>
      </c>
      <c r="F486" s="122">
        <v>8968.8799999999992</v>
      </c>
      <c r="G486" s="122">
        <v>8968.8799999999992</v>
      </c>
    </row>
    <row r="487" spans="1:9" ht="26.25" x14ac:dyDescent="0.25">
      <c r="A487" s="55">
        <v>4</v>
      </c>
      <c r="B487" s="56" t="s">
        <v>25</v>
      </c>
      <c r="C487" s="123">
        <f>C488</f>
        <v>0</v>
      </c>
      <c r="D487" s="123">
        <v>8968.8799999999992</v>
      </c>
      <c r="E487" s="123">
        <v>8968.8799999999992</v>
      </c>
      <c r="F487" s="123">
        <v>8968.8799999999992</v>
      </c>
      <c r="G487" s="123">
        <v>8968.8799999999992</v>
      </c>
    </row>
    <row r="488" spans="1:9" ht="26.25" x14ac:dyDescent="0.25">
      <c r="A488" s="57">
        <v>42</v>
      </c>
      <c r="B488" s="58" t="s">
        <v>160</v>
      </c>
      <c r="C488" s="124">
        <f>C489+C497</f>
        <v>0</v>
      </c>
      <c r="D488" s="124">
        <v>8968.8799999999992</v>
      </c>
      <c r="E488" s="124">
        <v>8968.8799999999992</v>
      </c>
      <c r="F488" s="124">
        <v>8968.8799999999992</v>
      </c>
      <c r="G488" s="124">
        <v>8968.8799999999992</v>
      </c>
    </row>
    <row r="489" spans="1:9" x14ac:dyDescent="0.25">
      <c r="A489" s="59">
        <v>422</v>
      </c>
      <c r="B489" s="60" t="s">
        <v>161</v>
      </c>
      <c r="C489" s="115">
        <f>SUM(C490:C496)</f>
        <v>0</v>
      </c>
      <c r="D489" s="115">
        <v>8291.98</v>
      </c>
      <c r="E489" s="115">
        <v>8291.98</v>
      </c>
      <c r="F489" s="115">
        <v>8291.98</v>
      </c>
      <c r="G489" s="115">
        <v>8291.98</v>
      </c>
    </row>
    <row r="490" spans="1:9" x14ac:dyDescent="0.25">
      <c r="A490" s="61">
        <v>4221</v>
      </c>
      <c r="B490" s="54" t="s">
        <v>162</v>
      </c>
      <c r="C490" s="116">
        <v>0</v>
      </c>
      <c r="D490" s="117">
        <v>5690.62</v>
      </c>
      <c r="E490" s="117">
        <v>5690.62</v>
      </c>
      <c r="F490" s="117">
        <v>5690.62</v>
      </c>
      <c r="G490" s="117">
        <v>5690.62</v>
      </c>
    </row>
    <row r="491" spans="1:9" x14ac:dyDescent="0.25">
      <c r="A491" s="61">
        <v>4222</v>
      </c>
      <c r="B491" s="54" t="s">
        <v>174</v>
      </c>
      <c r="C491" s="116">
        <v>0</v>
      </c>
      <c r="D491" s="117">
        <v>530.89</v>
      </c>
      <c r="E491" s="117">
        <v>530.89</v>
      </c>
      <c r="F491" s="117">
        <v>530.89</v>
      </c>
      <c r="G491" s="117">
        <v>530.89</v>
      </c>
    </row>
    <row r="492" spans="1:9" x14ac:dyDescent="0.25">
      <c r="A492" s="61">
        <v>4223</v>
      </c>
      <c r="B492" s="54" t="s">
        <v>175</v>
      </c>
      <c r="C492" s="116">
        <v>0</v>
      </c>
      <c r="D492" s="117">
        <v>0</v>
      </c>
      <c r="E492" s="117">
        <v>0</v>
      </c>
      <c r="F492" s="117">
        <v>0</v>
      </c>
      <c r="G492" s="117">
        <v>0</v>
      </c>
    </row>
    <row r="493" spans="1:9" x14ac:dyDescent="0.25">
      <c r="A493" s="61">
        <v>4224</v>
      </c>
      <c r="B493" s="54" t="s">
        <v>224</v>
      </c>
      <c r="C493" s="116">
        <v>0</v>
      </c>
      <c r="D493" s="117">
        <v>0</v>
      </c>
      <c r="E493" s="117">
        <v>0</v>
      </c>
      <c r="F493" s="117">
        <v>0</v>
      </c>
      <c r="G493" s="117">
        <v>0</v>
      </c>
    </row>
    <row r="494" spans="1:9" x14ac:dyDescent="0.25">
      <c r="A494" s="61">
        <v>4225</v>
      </c>
      <c r="B494" s="54" t="s">
        <v>234</v>
      </c>
      <c r="C494" s="116">
        <v>0</v>
      </c>
      <c r="D494" s="117">
        <v>0</v>
      </c>
      <c r="E494" s="117">
        <v>0</v>
      </c>
      <c r="F494" s="117">
        <v>0</v>
      </c>
      <c r="G494" s="117">
        <v>0</v>
      </c>
    </row>
    <row r="495" spans="1:9" x14ac:dyDescent="0.25">
      <c r="A495" s="61">
        <v>4226</v>
      </c>
      <c r="B495" s="54" t="s">
        <v>176</v>
      </c>
      <c r="C495" s="116">
        <v>0</v>
      </c>
      <c r="D495" s="117">
        <v>1367</v>
      </c>
      <c r="E495" s="117">
        <v>1367.04</v>
      </c>
      <c r="F495" s="117">
        <v>1367.04</v>
      </c>
      <c r="G495" s="117">
        <v>1367.04</v>
      </c>
    </row>
    <row r="496" spans="1:9" ht="26.25" x14ac:dyDescent="0.25">
      <c r="A496" s="61">
        <v>4227</v>
      </c>
      <c r="B496" s="54" t="s">
        <v>177</v>
      </c>
      <c r="C496" s="116">
        <v>0</v>
      </c>
      <c r="D496" s="117">
        <v>703.43</v>
      </c>
      <c r="E496" s="117">
        <v>703.43</v>
      </c>
      <c r="F496" s="117">
        <v>703.43</v>
      </c>
      <c r="G496" s="117">
        <v>703.43</v>
      </c>
    </row>
    <row r="497" spans="1:7" ht="26.25" x14ac:dyDescent="0.25">
      <c r="A497" s="59">
        <v>424</v>
      </c>
      <c r="B497" s="60" t="s">
        <v>178</v>
      </c>
      <c r="C497" s="115">
        <v>0</v>
      </c>
      <c r="D497" s="115">
        <v>676.89</v>
      </c>
      <c r="E497" s="115">
        <v>676.89</v>
      </c>
      <c r="F497" s="115">
        <v>676.89</v>
      </c>
      <c r="G497" s="115">
        <v>676.89</v>
      </c>
    </row>
    <row r="498" spans="1:7" x14ac:dyDescent="0.25">
      <c r="A498" s="61">
        <v>4241</v>
      </c>
      <c r="B498" s="54" t="s">
        <v>179</v>
      </c>
      <c r="C498" s="116"/>
      <c r="D498" s="117">
        <v>676.89</v>
      </c>
      <c r="E498" s="117">
        <v>676.89</v>
      </c>
      <c r="F498" s="117">
        <v>676.89</v>
      </c>
      <c r="G498" s="117">
        <v>676.89</v>
      </c>
    </row>
    <row r="499" spans="1:7" x14ac:dyDescent="0.25">
      <c r="A499" s="86" t="s">
        <v>65</v>
      </c>
      <c r="B499" s="85" t="s">
        <v>66</v>
      </c>
      <c r="C499" s="122">
        <f>C500</f>
        <v>0</v>
      </c>
      <c r="D499" s="122">
        <v>2815.85</v>
      </c>
      <c r="E499" s="122">
        <v>2815.85</v>
      </c>
      <c r="F499" s="122">
        <v>2815.85</v>
      </c>
      <c r="G499" s="122">
        <v>2815.85</v>
      </c>
    </row>
    <row r="500" spans="1:7" ht="26.25" x14ac:dyDescent="0.25">
      <c r="A500" s="55">
        <v>4</v>
      </c>
      <c r="B500" s="56" t="s">
        <v>25</v>
      </c>
      <c r="C500" s="123">
        <f>C501</f>
        <v>0</v>
      </c>
      <c r="D500" s="123">
        <v>2815.85</v>
      </c>
      <c r="E500" s="123">
        <v>2815.85</v>
      </c>
      <c r="F500" s="123">
        <v>2815.85</v>
      </c>
      <c r="G500" s="123">
        <v>2815.85</v>
      </c>
    </row>
    <row r="501" spans="1:7" ht="26.25" x14ac:dyDescent="0.25">
      <c r="A501" s="57">
        <v>42</v>
      </c>
      <c r="B501" s="58" t="s">
        <v>160</v>
      </c>
      <c r="C501" s="124">
        <f>C502+C506</f>
        <v>0</v>
      </c>
      <c r="D501" s="124">
        <f>D502+D506</f>
        <v>2815.85</v>
      </c>
      <c r="E501" s="124">
        <f>E502+E506</f>
        <v>2815.85</v>
      </c>
      <c r="F501" s="124">
        <f>F502+F506</f>
        <v>2815.85</v>
      </c>
      <c r="G501" s="124">
        <f>G502+G506</f>
        <v>2815.85</v>
      </c>
    </row>
    <row r="502" spans="1:7" x14ac:dyDescent="0.25">
      <c r="A502" s="59">
        <v>422</v>
      </c>
      <c r="B502" s="60" t="s">
        <v>161</v>
      </c>
      <c r="C502" s="115">
        <f>SUM(C503:C505)</f>
        <v>0</v>
      </c>
      <c r="D502" s="115">
        <v>2815.85</v>
      </c>
      <c r="E502" s="115">
        <v>2815.85</v>
      </c>
      <c r="F502" s="115">
        <v>2815.85</v>
      </c>
      <c r="G502" s="115">
        <v>2815.85</v>
      </c>
    </row>
    <row r="503" spans="1:7" ht="26.25" x14ac:dyDescent="0.25">
      <c r="A503" s="61">
        <v>4227</v>
      </c>
      <c r="B503" s="54" t="s">
        <v>177</v>
      </c>
      <c r="C503" s="116">
        <v>0</v>
      </c>
      <c r="D503" s="117">
        <v>2815.85</v>
      </c>
      <c r="E503" s="117">
        <v>2815.85</v>
      </c>
      <c r="F503" s="117">
        <v>2815.85</v>
      </c>
      <c r="G503" s="118">
        <v>2815.85</v>
      </c>
    </row>
    <row r="504" spans="1:7" x14ac:dyDescent="0.25">
      <c r="A504" s="145">
        <v>44745</v>
      </c>
      <c r="B504" s="85" t="s">
        <v>274</v>
      </c>
      <c r="C504" s="122">
        <f>C505</f>
        <v>0</v>
      </c>
      <c r="D504" s="122">
        <f t="shared" ref="D504:E504" si="29">D505</f>
        <v>6636.14</v>
      </c>
      <c r="E504" s="122">
        <f t="shared" si="29"/>
        <v>6636.14</v>
      </c>
      <c r="F504" s="122">
        <v>6636.14</v>
      </c>
      <c r="G504" s="122">
        <v>6636.14</v>
      </c>
    </row>
    <row r="505" spans="1:7" ht="26.25" x14ac:dyDescent="0.25">
      <c r="A505" s="61">
        <v>4227</v>
      </c>
      <c r="B505" s="54" t="s">
        <v>177</v>
      </c>
      <c r="C505" s="116">
        <v>0</v>
      </c>
      <c r="D505" s="117">
        <v>6636.14</v>
      </c>
      <c r="E505" s="117">
        <v>6636.14</v>
      </c>
      <c r="F505" s="117">
        <v>6636.14</v>
      </c>
      <c r="G505" s="118">
        <v>6636.14</v>
      </c>
    </row>
    <row r="506" spans="1:7" ht="26.25" x14ac:dyDescent="0.25">
      <c r="A506" s="59">
        <v>424</v>
      </c>
      <c r="B506" s="60" t="s">
        <v>178</v>
      </c>
      <c r="C506" s="115">
        <f>C507</f>
        <v>0</v>
      </c>
      <c r="D506" s="115">
        <f>D507</f>
        <v>0</v>
      </c>
      <c r="E506" s="115">
        <f>E507</f>
        <v>0</v>
      </c>
      <c r="F506" s="115">
        <f>F507</f>
        <v>0</v>
      </c>
      <c r="G506" s="115">
        <f>G507</f>
        <v>0</v>
      </c>
    </row>
    <row r="507" spans="1:7" x14ac:dyDescent="0.25">
      <c r="A507" s="61">
        <v>4241</v>
      </c>
      <c r="B507" s="54" t="s">
        <v>179</v>
      </c>
      <c r="C507" s="116">
        <v>0</v>
      </c>
      <c r="D507" s="117">
        <v>0</v>
      </c>
      <c r="E507" s="117">
        <v>0</v>
      </c>
      <c r="F507" s="117">
        <v>0</v>
      </c>
      <c r="G507" s="118">
        <v>0</v>
      </c>
    </row>
    <row r="508" spans="1:7" x14ac:dyDescent="0.25">
      <c r="A508" s="86" t="s">
        <v>59</v>
      </c>
      <c r="B508" s="85" t="s">
        <v>255</v>
      </c>
      <c r="C508" s="122">
        <f>C509</f>
        <v>9849.43</v>
      </c>
      <c r="D508" s="122">
        <f t="shared" ref="D508:G509" si="30">D509</f>
        <v>26863.1</v>
      </c>
      <c r="E508" s="122">
        <f t="shared" si="30"/>
        <v>26863.1</v>
      </c>
      <c r="F508" s="122">
        <f t="shared" si="30"/>
        <v>26863.1</v>
      </c>
      <c r="G508" s="122">
        <f t="shared" si="30"/>
        <v>26863.1</v>
      </c>
    </row>
    <row r="509" spans="1:7" ht="26.25" x14ac:dyDescent="0.25">
      <c r="A509" s="55">
        <v>4</v>
      </c>
      <c r="B509" s="56" t="s">
        <v>25</v>
      </c>
      <c r="C509" s="123">
        <f>C510</f>
        <v>9849.43</v>
      </c>
      <c r="D509" s="123">
        <f t="shared" si="30"/>
        <v>26863.1</v>
      </c>
      <c r="E509" s="123">
        <f t="shared" si="30"/>
        <v>26863.1</v>
      </c>
      <c r="F509" s="123">
        <f t="shared" si="30"/>
        <v>26863.1</v>
      </c>
      <c r="G509" s="123">
        <f t="shared" si="30"/>
        <v>26863.1</v>
      </c>
    </row>
    <row r="510" spans="1:7" ht="26.25" x14ac:dyDescent="0.25">
      <c r="A510" s="57">
        <v>42</v>
      </c>
      <c r="B510" s="58" t="s">
        <v>160</v>
      </c>
      <c r="C510" s="124">
        <v>9849.43</v>
      </c>
      <c r="D510" s="124">
        <v>26863.1</v>
      </c>
      <c r="E510" s="124">
        <v>26863.1</v>
      </c>
      <c r="F510" s="124">
        <f>F511+F517</f>
        <v>26863.1</v>
      </c>
      <c r="G510" s="124">
        <f>G511+G517</f>
        <v>26863.1</v>
      </c>
    </row>
    <row r="511" spans="1:7" x14ac:dyDescent="0.25">
      <c r="A511" s="59">
        <v>422</v>
      </c>
      <c r="B511" s="60" t="s">
        <v>161</v>
      </c>
      <c r="C511" s="115">
        <v>8609.4</v>
      </c>
      <c r="D511" s="115">
        <v>24845.71</v>
      </c>
      <c r="E511" s="115">
        <v>24845.71</v>
      </c>
      <c r="F511" s="115">
        <v>24845.71</v>
      </c>
      <c r="G511" s="115">
        <v>24845.71</v>
      </c>
    </row>
    <row r="512" spans="1:7" x14ac:dyDescent="0.25">
      <c r="A512" s="61">
        <v>4222</v>
      </c>
      <c r="B512" s="54" t="s">
        <v>174</v>
      </c>
      <c r="C512" s="115"/>
      <c r="D512" s="116">
        <v>2654.46</v>
      </c>
      <c r="E512" s="116">
        <v>2654.46</v>
      </c>
      <c r="F512" s="116">
        <v>2654.46</v>
      </c>
      <c r="G512" s="116">
        <v>2654.46</v>
      </c>
    </row>
    <row r="513" spans="1:7" x14ac:dyDescent="0.25">
      <c r="A513" s="61">
        <v>4221</v>
      </c>
      <c r="B513" s="54" t="s">
        <v>162</v>
      </c>
      <c r="C513" s="116">
        <v>3317.74</v>
      </c>
      <c r="D513" s="117">
        <v>6636.14</v>
      </c>
      <c r="E513" s="117">
        <v>6636.14</v>
      </c>
      <c r="F513" s="117">
        <v>6636.14</v>
      </c>
      <c r="G513" s="117">
        <v>6636.14</v>
      </c>
    </row>
    <row r="514" spans="1:7" x14ac:dyDescent="0.25">
      <c r="A514" s="61">
        <v>4223</v>
      </c>
      <c r="B514" s="54" t="s">
        <v>275</v>
      </c>
      <c r="C514" s="116"/>
      <c r="D514" s="117">
        <v>7299.75</v>
      </c>
      <c r="E514" s="117">
        <v>7299.75</v>
      </c>
      <c r="F514" s="117">
        <v>7299.75</v>
      </c>
      <c r="G514" s="117">
        <v>7299.75</v>
      </c>
    </row>
    <row r="515" spans="1:7" x14ac:dyDescent="0.25">
      <c r="A515" s="61">
        <v>4224</v>
      </c>
      <c r="B515" s="54" t="s">
        <v>224</v>
      </c>
      <c r="C515" s="116">
        <v>2219.46</v>
      </c>
      <c r="D515" s="117">
        <v>1327.23</v>
      </c>
      <c r="E515" s="117">
        <v>1327.23</v>
      </c>
      <c r="F515" s="117">
        <v>1327.23</v>
      </c>
      <c r="G515" s="117">
        <v>1327.23</v>
      </c>
    </row>
    <row r="516" spans="1:7" x14ac:dyDescent="0.25">
      <c r="A516" s="61">
        <v>4225</v>
      </c>
      <c r="B516" s="54" t="s">
        <v>234</v>
      </c>
      <c r="C516" s="116">
        <v>3072.2</v>
      </c>
      <c r="D516" s="117">
        <v>6928.13</v>
      </c>
      <c r="E516" s="117">
        <v>6928.13</v>
      </c>
      <c r="F516" s="117">
        <v>6928.13</v>
      </c>
      <c r="G516" s="117">
        <v>6928.13</v>
      </c>
    </row>
    <row r="517" spans="1:7" ht="26.25" x14ac:dyDescent="0.25">
      <c r="A517" s="59">
        <v>424</v>
      </c>
      <c r="B517" s="60" t="s">
        <v>178</v>
      </c>
      <c r="C517" s="115">
        <f>C518</f>
        <v>1240.03</v>
      </c>
      <c r="D517" s="115">
        <f>D518</f>
        <v>2017.39</v>
      </c>
      <c r="E517" s="115">
        <f>E518</f>
        <v>2017.39</v>
      </c>
      <c r="F517" s="115">
        <f>F518</f>
        <v>2017.39</v>
      </c>
      <c r="G517" s="115">
        <f>G518</f>
        <v>2017.39</v>
      </c>
    </row>
    <row r="518" spans="1:7" x14ac:dyDescent="0.25">
      <c r="A518" s="61">
        <v>4241</v>
      </c>
      <c r="B518" s="54" t="s">
        <v>179</v>
      </c>
      <c r="C518" s="116">
        <v>1240.03</v>
      </c>
      <c r="D518" s="117">
        <v>2017.39</v>
      </c>
      <c r="E518" s="117">
        <v>2017.39</v>
      </c>
      <c r="F518" s="117">
        <v>2017.39</v>
      </c>
      <c r="G518" s="117">
        <v>2017.39</v>
      </c>
    </row>
    <row r="519" spans="1:7" x14ac:dyDescent="0.25">
      <c r="A519" s="86" t="s">
        <v>67</v>
      </c>
      <c r="B519" s="85" t="s">
        <v>68</v>
      </c>
      <c r="C519" s="122">
        <f>C520</f>
        <v>0</v>
      </c>
      <c r="D519" s="122">
        <f t="shared" ref="D519" si="31">D520</f>
        <v>2707.55</v>
      </c>
      <c r="E519" s="122">
        <v>2707.55</v>
      </c>
      <c r="F519" s="122">
        <v>2707.55</v>
      </c>
      <c r="G519" s="122">
        <v>2707.55</v>
      </c>
    </row>
    <row r="520" spans="1:7" ht="26.25" x14ac:dyDescent="0.25">
      <c r="A520" s="55">
        <v>4</v>
      </c>
      <c r="B520" s="56" t="s">
        <v>25</v>
      </c>
      <c r="C520" s="123">
        <f>C521</f>
        <v>0</v>
      </c>
      <c r="D520" s="123">
        <v>2707.55</v>
      </c>
      <c r="E520" s="123">
        <v>2707.55</v>
      </c>
      <c r="F520" s="123">
        <v>2707.55</v>
      </c>
      <c r="G520" s="123">
        <v>2707.55</v>
      </c>
    </row>
    <row r="521" spans="1:7" ht="26.25" x14ac:dyDescent="0.25">
      <c r="A521" s="57">
        <v>42</v>
      </c>
      <c r="B521" s="58" t="s">
        <v>160</v>
      </c>
      <c r="C521" s="124">
        <f>C522</f>
        <v>0</v>
      </c>
      <c r="D521" s="124">
        <v>2707.55</v>
      </c>
      <c r="E521" s="124">
        <v>2707.55</v>
      </c>
      <c r="F521" s="124">
        <v>2707.55</v>
      </c>
      <c r="G521" s="124">
        <v>2707.55</v>
      </c>
    </row>
    <row r="522" spans="1:7" x14ac:dyDescent="0.25">
      <c r="A522" s="59">
        <v>422</v>
      </c>
      <c r="B522" s="60" t="s">
        <v>161</v>
      </c>
      <c r="C522" s="115">
        <f>SUM(C524:C525)</f>
        <v>0</v>
      </c>
      <c r="D522" s="115">
        <v>2030.66</v>
      </c>
      <c r="E522" s="115">
        <v>2030.66</v>
      </c>
      <c r="F522" s="115">
        <v>2030.33</v>
      </c>
      <c r="G522" s="115">
        <v>2030.33</v>
      </c>
    </row>
    <row r="523" spans="1:7" x14ac:dyDescent="0.25">
      <c r="A523" s="59">
        <v>4222</v>
      </c>
      <c r="B523" s="54" t="s">
        <v>276</v>
      </c>
      <c r="C523" s="115">
        <v>0</v>
      </c>
      <c r="D523" s="116">
        <v>1592.67</v>
      </c>
      <c r="E523" s="116">
        <v>1592.67</v>
      </c>
      <c r="F523" s="116">
        <v>1592.67</v>
      </c>
      <c r="G523" s="116">
        <v>1592.67</v>
      </c>
    </row>
    <row r="524" spans="1:7" x14ac:dyDescent="0.25">
      <c r="A524" s="61">
        <v>4221</v>
      </c>
      <c r="B524" s="54" t="s">
        <v>162</v>
      </c>
      <c r="C524" s="116">
        <v>0</v>
      </c>
      <c r="D524" s="117">
        <v>437.99</v>
      </c>
      <c r="E524" s="117">
        <v>437.99</v>
      </c>
      <c r="F524" s="117">
        <v>437.99</v>
      </c>
      <c r="G524" s="117">
        <v>437.99</v>
      </c>
    </row>
    <row r="525" spans="1:7" x14ac:dyDescent="0.25">
      <c r="A525" s="61">
        <v>4241</v>
      </c>
      <c r="B525" s="54" t="s">
        <v>249</v>
      </c>
      <c r="C525" s="116">
        <v>0</v>
      </c>
      <c r="D525" s="117">
        <v>676.89</v>
      </c>
      <c r="E525" s="117">
        <v>676.89</v>
      </c>
      <c r="F525" s="117">
        <v>676.89</v>
      </c>
      <c r="G525" s="117">
        <v>676.89</v>
      </c>
    </row>
    <row r="526" spans="1:7" ht="26.25" x14ac:dyDescent="0.25">
      <c r="A526" s="93" t="s">
        <v>70</v>
      </c>
      <c r="B526" s="95" t="s">
        <v>198</v>
      </c>
      <c r="C526" s="122">
        <f>C527</f>
        <v>0</v>
      </c>
      <c r="D526" s="122">
        <f t="shared" ref="D526:G528" si="32">D527</f>
        <v>0</v>
      </c>
      <c r="E526" s="122">
        <v>0</v>
      </c>
      <c r="F526" s="122">
        <v>0</v>
      </c>
      <c r="G526" s="122">
        <v>0</v>
      </c>
    </row>
    <row r="527" spans="1:7" ht="32.25" customHeight="1" x14ac:dyDescent="0.25">
      <c r="A527" s="55">
        <v>4</v>
      </c>
      <c r="B527" s="56" t="s">
        <v>25</v>
      </c>
      <c r="C527" s="123">
        <f>C528</f>
        <v>0</v>
      </c>
      <c r="D527" s="123">
        <f t="shared" si="32"/>
        <v>0</v>
      </c>
      <c r="E527" s="123">
        <f t="shared" si="32"/>
        <v>0</v>
      </c>
      <c r="F527" s="123">
        <f t="shared" si="32"/>
        <v>0</v>
      </c>
      <c r="G527" s="123">
        <f t="shared" si="32"/>
        <v>0</v>
      </c>
    </row>
    <row r="528" spans="1:7" ht="26.25" x14ac:dyDescent="0.25">
      <c r="A528" s="57">
        <v>42</v>
      </c>
      <c r="B528" s="58" t="s">
        <v>160</v>
      </c>
      <c r="C528" s="124">
        <f>C529</f>
        <v>0</v>
      </c>
      <c r="D528" s="124"/>
      <c r="E528" s="124">
        <f t="shared" si="32"/>
        <v>0</v>
      </c>
      <c r="F528" s="124">
        <f t="shared" si="32"/>
        <v>0</v>
      </c>
      <c r="G528" s="124">
        <f t="shared" si="32"/>
        <v>0</v>
      </c>
    </row>
    <row r="529" spans="1:7" x14ac:dyDescent="0.25">
      <c r="A529" s="59">
        <v>422</v>
      </c>
      <c r="B529" s="60" t="s">
        <v>161</v>
      </c>
      <c r="C529" s="115">
        <f>C544</f>
        <v>0</v>
      </c>
      <c r="D529" s="115">
        <v>0</v>
      </c>
      <c r="E529" s="115">
        <v>0</v>
      </c>
      <c r="F529" s="115">
        <v>0</v>
      </c>
      <c r="G529" s="115">
        <v>0</v>
      </c>
    </row>
    <row r="530" spans="1:7" x14ac:dyDescent="0.25">
      <c r="A530" s="61">
        <v>4221</v>
      </c>
      <c r="B530" s="54" t="s">
        <v>162</v>
      </c>
      <c r="C530" s="115">
        <v>0</v>
      </c>
      <c r="D530" s="115">
        <v>0</v>
      </c>
      <c r="E530" s="115">
        <v>0</v>
      </c>
      <c r="F530" s="115">
        <v>0</v>
      </c>
      <c r="G530" s="115">
        <v>0</v>
      </c>
    </row>
    <row r="531" spans="1:7" ht="26.25" x14ac:dyDescent="0.25">
      <c r="A531" s="75" t="s">
        <v>277</v>
      </c>
      <c r="B531" s="71" t="s">
        <v>235</v>
      </c>
      <c r="C531" s="121">
        <f>C532</f>
        <v>0</v>
      </c>
      <c r="D531" s="121">
        <f t="shared" ref="D531:G533" si="33">D532</f>
        <v>663.61</v>
      </c>
      <c r="E531" s="121">
        <f t="shared" si="33"/>
        <v>663.61</v>
      </c>
      <c r="F531" s="121">
        <f t="shared" si="33"/>
        <v>663.61</v>
      </c>
      <c r="G531" s="121">
        <f t="shared" si="33"/>
        <v>663.61</v>
      </c>
    </row>
    <row r="532" spans="1:7" ht="26.25" x14ac:dyDescent="0.25">
      <c r="A532" s="55">
        <v>4</v>
      </c>
      <c r="B532" s="56" t="s">
        <v>25</v>
      </c>
      <c r="C532" s="123">
        <f>C533</f>
        <v>0</v>
      </c>
      <c r="D532" s="123">
        <v>663.61</v>
      </c>
      <c r="E532" s="123">
        <f t="shared" si="33"/>
        <v>663.61</v>
      </c>
      <c r="F532" s="123">
        <f t="shared" si="33"/>
        <v>663.61</v>
      </c>
      <c r="G532" s="123">
        <f t="shared" si="33"/>
        <v>663.61</v>
      </c>
    </row>
    <row r="533" spans="1:7" ht="26.25" x14ac:dyDescent="0.25">
      <c r="A533" s="57">
        <v>45</v>
      </c>
      <c r="B533" s="58" t="s">
        <v>236</v>
      </c>
      <c r="C533" s="124">
        <f>C534</f>
        <v>0</v>
      </c>
      <c r="D533" s="124">
        <v>663.61</v>
      </c>
      <c r="E533" s="124">
        <f t="shared" si="33"/>
        <v>663.61</v>
      </c>
      <c r="F533" s="124">
        <f t="shared" si="33"/>
        <v>663.61</v>
      </c>
      <c r="G533" s="124">
        <f t="shared" si="33"/>
        <v>663.61</v>
      </c>
    </row>
    <row r="534" spans="1:7" ht="26.25" x14ac:dyDescent="0.25">
      <c r="A534" s="59">
        <v>451</v>
      </c>
      <c r="B534" s="60" t="s">
        <v>97</v>
      </c>
      <c r="C534" s="115">
        <v>0</v>
      </c>
      <c r="D534" s="115">
        <v>663.61</v>
      </c>
      <c r="E534" s="115">
        <v>663.61</v>
      </c>
      <c r="F534" s="115">
        <v>663.61</v>
      </c>
      <c r="G534" s="115">
        <v>663.61</v>
      </c>
    </row>
    <row r="535" spans="1:7" ht="26.25" x14ac:dyDescent="0.25">
      <c r="A535" s="61">
        <v>4511</v>
      </c>
      <c r="B535" s="54" t="s">
        <v>97</v>
      </c>
      <c r="C535" s="116">
        <v>0</v>
      </c>
      <c r="D535" s="116">
        <v>663.61</v>
      </c>
      <c r="E535" s="115">
        <v>663.61</v>
      </c>
      <c r="F535" s="115">
        <v>663.61</v>
      </c>
      <c r="G535" s="115">
        <v>663.61</v>
      </c>
    </row>
    <row r="536" spans="1:7" ht="26.25" x14ac:dyDescent="0.25">
      <c r="A536" s="75" t="s">
        <v>278</v>
      </c>
      <c r="B536" s="71" t="s">
        <v>167</v>
      </c>
      <c r="C536" s="121">
        <v>3136.42</v>
      </c>
      <c r="D536" s="121">
        <v>9622.4</v>
      </c>
      <c r="E536" s="121">
        <f t="shared" ref="E536:G537" si="34">E537</f>
        <v>9622.4</v>
      </c>
      <c r="F536" s="121">
        <f t="shared" si="34"/>
        <v>9622.4</v>
      </c>
      <c r="G536" s="121">
        <f t="shared" si="34"/>
        <v>9622.4</v>
      </c>
    </row>
    <row r="537" spans="1:7" x14ac:dyDescent="0.25">
      <c r="A537" s="55">
        <v>3</v>
      </c>
      <c r="B537" s="56" t="s">
        <v>21</v>
      </c>
      <c r="C537" s="123">
        <v>3136.42</v>
      </c>
      <c r="D537" s="123">
        <v>9622.4</v>
      </c>
      <c r="E537" s="123">
        <f t="shared" si="34"/>
        <v>9622.4</v>
      </c>
      <c r="F537" s="123">
        <f t="shared" si="34"/>
        <v>9622.4</v>
      </c>
      <c r="G537" s="123">
        <f t="shared" si="34"/>
        <v>9622.4</v>
      </c>
    </row>
    <row r="538" spans="1:7" x14ac:dyDescent="0.25">
      <c r="A538" s="59">
        <v>32</v>
      </c>
      <c r="B538" s="60" t="s">
        <v>36</v>
      </c>
      <c r="C538" s="115">
        <v>0</v>
      </c>
      <c r="D538" s="115">
        <v>9622.4</v>
      </c>
      <c r="E538" s="115">
        <v>9622.4</v>
      </c>
      <c r="F538" s="115">
        <v>9622.4</v>
      </c>
      <c r="G538" s="115">
        <v>9622.4</v>
      </c>
    </row>
    <row r="539" spans="1:7" x14ac:dyDescent="0.25">
      <c r="A539" s="59">
        <v>322</v>
      </c>
      <c r="B539" s="60" t="s">
        <v>94</v>
      </c>
      <c r="C539" s="115">
        <v>0</v>
      </c>
      <c r="D539" s="115">
        <v>2189.9299999999998</v>
      </c>
      <c r="E539" s="115">
        <v>2189.9299999999998</v>
      </c>
      <c r="F539" s="115">
        <v>2189.9299999999998</v>
      </c>
      <c r="G539" s="115">
        <v>2189.9299999999998</v>
      </c>
    </row>
    <row r="540" spans="1:7" ht="26.25" x14ac:dyDescent="0.25">
      <c r="A540" s="61">
        <v>3224</v>
      </c>
      <c r="B540" s="54" t="s">
        <v>225</v>
      </c>
      <c r="C540" s="115">
        <v>3136.42</v>
      </c>
      <c r="D540" s="116">
        <v>2189.9299999999998</v>
      </c>
      <c r="E540" s="115">
        <v>2189.9299999999998</v>
      </c>
      <c r="F540" s="115">
        <v>2189.9299999999998</v>
      </c>
      <c r="G540" s="115">
        <v>2189.9299999999998</v>
      </c>
    </row>
    <row r="541" spans="1:7" x14ac:dyDescent="0.25">
      <c r="A541" s="59">
        <v>323</v>
      </c>
      <c r="B541" s="60" t="s">
        <v>108</v>
      </c>
      <c r="C541" s="115">
        <v>0</v>
      </c>
      <c r="D541" s="115">
        <v>0</v>
      </c>
      <c r="E541" s="115">
        <v>0</v>
      </c>
      <c r="F541" s="115">
        <v>0</v>
      </c>
      <c r="G541" s="115">
        <v>0</v>
      </c>
    </row>
    <row r="542" spans="1:7" x14ac:dyDescent="0.25">
      <c r="A542" s="61">
        <v>3232</v>
      </c>
      <c r="B542" s="54" t="s">
        <v>126</v>
      </c>
      <c r="C542" s="115">
        <v>0</v>
      </c>
      <c r="D542" s="115">
        <v>0</v>
      </c>
      <c r="E542" s="115">
        <v>0</v>
      </c>
      <c r="F542" s="115">
        <v>0</v>
      </c>
      <c r="G542" s="115">
        <v>0</v>
      </c>
    </row>
    <row r="543" spans="1:7" ht="26.25" x14ac:dyDescent="0.25">
      <c r="A543" s="61">
        <v>329</v>
      </c>
      <c r="B543" s="60" t="s">
        <v>117</v>
      </c>
      <c r="C543" s="115">
        <v>0</v>
      </c>
      <c r="D543" s="115">
        <v>7432.48</v>
      </c>
      <c r="E543" s="115">
        <v>7432.48</v>
      </c>
      <c r="F543" s="117">
        <v>7432.48</v>
      </c>
      <c r="G543" s="116">
        <v>7432.48</v>
      </c>
    </row>
    <row r="544" spans="1:7" ht="26.25" x14ac:dyDescent="0.25">
      <c r="A544" s="61">
        <v>3299</v>
      </c>
      <c r="B544" s="54" t="s">
        <v>117</v>
      </c>
      <c r="C544" s="116">
        <v>0</v>
      </c>
      <c r="D544" s="117">
        <v>7432.48</v>
      </c>
      <c r="E544" s="117">
        <v>7432.48</v>
      </c>
      <c r="F544" s="117">
        <v>7432.48</v>
      </c>
      <c r="G544" s="117">
        <v>7432.48</v>
      </c>
    </row>
    <row r="545" spans="1:7" x14ac:dyDescent="0.25">
      <c r="A545" s="75" t="s">
        <v>199</v>
      </c>
      <c r="B545" s="71" t="s">
        <v>200</v>
      </c>
      <c r="C545" s="121">
        <f>C546</f>
        <v>0</v>
      </c>
      <c r="D545" s="121">
        <v>0</v>
      </c>
      <c r="E545" s="121">
        <f t="shared" ref="D545:G549" si="35">E546</f>
        <v>0</v>
      </c>
      <c r="F545" s="121">
        <f t="shared" si="35"/>
        <v>0</v>
      </c>
      <c r="G545" s="121">
        <f t="shared" si="35"/>
        <v>0</v>
      </c>
    </row>
    <row r="546" spans="1:7" ht="15" customHeight="1" x14ac:dyDescent="0.25">
      <c r="A546" s="86" t="s">
        <v>59</v>
      </c>
      <c r="B546" s="85" t="s">
        <v>69</v>
      </c>
      <c r="C546" s="122">
        <f>C547</f>
        <v>0</v>
      </c>
      <c r="D546" s="122">
        <f t="shared" si="35"/>
        <v>0</v>
      </c>
      <c r="E546" s="122">
        <f t="shared" si="35"/>
        <v>0</v>
      </c>
      <c r="F546" s="122">
        <f t="shared" si="35"/>
        <v>0</v>
      </c>
      <c r="G546" s="122">
        <f t="shared" si="35"/>
        <v>0</v>
      </c>
    </row>
    <row r="547" spans="1:7" x14ac:dyDescent="0.25">
      <c r="A547" s="55">
        <v>3</v>
      </c>
      <c r="B547" s="56" t="s">
        <v>21</v>
      </c>
      <c r="C547" s="123">
        <f>C548</f>
        <v>0</v>
      </c>
      <c r="D547" s="123">
        <f t="shared" si="35"/>
        <v>0</v>
      </c>
      <c r="E547" s="123">
        <f t="shared" si="35"/>
        <v>0</v>
      </c>
      <c r="F547" s="123">
        <f t="shared" si="35"/>
        <v>0</v>
      </c>
      <c r="G547" s="123">
        <f t="shared" si="35"/>
        <v>0</v>
      </c>
    </row>
    <row r="548" spans="1:7" x14ac:dyDescent="0.25">
      <c r="A548" s="57">
        <v>32</v>
      </c>
      <c r="B548" s="58" t="s">
        <v>36</v>
      </c>
      <c r="C548" s="124">
        <f>C549</f>
        <v>0</v>
      </c>
      <c r="D548" s="124">
        <f t="shared" si="35"/>
        <v>0</v>
      </c>
      <c r="E548" s="124">
        <f t="shared" si="35"/>
        <v>0</v>
      </c>
      <c r="F548" s="124">
        <f t="shared" si="35"/>
        <v>0</v>
      </c>
      <c r="G548" s="124">
        <f t="shared" si="35"/>
        <v>0</v>
      </c>
    </row>
    <row r="549" spans="1:7" ht="26.25" x14ac:dyDescent="0.25">
      <c r="A549" s="59">
        <v>329</v>
      </c>
      <c r="B549" s="60" t="s">
        <v>117</v>
      </c>
      <c r="C549" s="115">
        <f>C550</f>
        <v>0</v>
      </c>
      <c r="D549" s="115">
        <f t="shared" si="35"/>
        <v>0</v>
      </c>
      <c r="E549" s="115">
        <f t="shared" si="35"/>
        <v>0</v>
      </c>
      <c r="F549" s="115">
        <f t="shared" si="35"/>
        <v>0</v>
      </c>
      <c r="G549" s="115">
        <f t="shared" si="35"/>
        <v>0</v>
      </c>
    </row>
    <row r="550" spans="1:7" ht="26.25" x14ac:dyDescent="0.25">
      <c r="A550" s="61">
        <v>3299</v>
      </c>
      <c r="B550" s="54" t="s">
        <v>117</v>
      </c>
      <c r="C550" s="116">
        <v>0</v>
      </c>
      <c r="D550" s="117">
        <v>0</v>
      </c>
      <c r="E550" s="117">
        <v>0</v>
      </c>
      <c r="F550" s="117">
        <v>0</v>
      </c>
      <c r="G550" s="118">
        <v>0</v>
      </c>
    </row>
    <row r="551" spans="1:7" ht="26.25" x14ac:dyDescent="0.25">
      <c r="A551" s="75" t="s">
        <v>201</v>
      </c>
      <c r="B551" s="71" t="s">
        <v>202</v>
      </c>
      <c r="C551" s="121">
        <f>C552+C561+C570</f>
        <v>0</v>
      </c>
      <c r="D551" s="121">
        <f>D552+D561+D570</f>
        <v>0</v>
      </c>
      <c r="E551" s="121">
        <f>E552+E561+E570</f>
        <v>92972.33</v>
      </c>
      <c r="F551" s="121">
        <f>F552+F561+F570</f>
        <v>92972.33</v>
      </c>
      <c r="G551" s="121">
        <f>G552+G561+G570</f>
        <v>92972.33</v>
      </c>
    </row>
    <row r="552" spans="1:7" ht="30" customHeight="1" x14ac:dyDescent="0.25">
      <c r="A552" s="93" t="s">
        <v>63</v>
      </c>
      <c r="B552" s="95" t="s">
        <v>40</v>
      </c>
      <c r="C552" s="122">
        <f>C553+C557</f>
        <v>0</v>
      </c>
      <c r="D552" s="122">
        <f>D553+D557</f>
        <v>0</v>
      </c>
      <c r="E552" s="122">
        <f>E553+E557</f>
        <v>66.36</v>
      </c>
      <c r="F552" s="122">
        <f>F553+F557</f>
        <v>66.36</v>
      </c>
      <c r="G552" s="122">
        <f>G553+G557</f>
        <v>66.36</v>
      </c>
    </row>
    <row r="553" spans="1:7" x14ac:dyDescent="0.25">
      <c r="A553" s="64">
        <v>3</v>
      </c>
      <c r="B553" s="51" t="s">
        <v>21</v>
      </c>
      <c r="C553" s="123">
        <f>C554</f>
        <v>0</v>
      </c>
      <c r="D553" s="123">
        <f t="shared" ref="D553:G555" si="36">D554</f>
        <v>0</v>
      </c>
      <c r="E553" s="123">
        <f t="shared" si="36"/>
        <v>66.36</v>
      </c>
      <c r="F553" s="123">
        <f t="shared" si="36"/>
        <v>66.36</v>
      </c>
      <c r="G553" s="123">
        <f t="shared" si="36"/>
        <v>66.36</v>
      </c>
    </row>
    <row r="554" spans="1:7" ht="39" x14ac:dyDescent="0.25">
      <c r="A554" s="57">
        <v>37</v>
      </c>
      <c r="B554" s="58" t="s">
        <v>83</v>
      </c>
      <c r="C554" s="124">
        <f>C555</f>
        <v>0</v>
      </c>
      <c r="D554" s="124">
        <f t="shared" si="36"/>
        <v>0</v>
      </c>
      <c r="E554" s="124">
        <f t="shared" si="36"/>
        <v>66.36</v>
      </c>
      <c r="F554" s="124">
        <f t="shared" si="36"/>
        <v>66.36</v>
      </c>
      <c r="G554" s="124">
        <f t="shared" si="36"/>
        <v>66.36</v>
      </c>
    </row>
    <row r="555" spans="1:7" ht="26.25" x14ac:dyDescent="0.25">
      <c r="A555" s="59">
        <v>372</v>
      </c>
      <c r="B555" s="60" t="s">
        <v>180</v>
      </c>
      <c r="C555" s="115">
        <f>C556</f>
        <v>0</v>
      </c>
      <c r="D555" s="115">
        <v>0</v>
      </c>
      <c r="E555" s="115">
        <v>66.36</v>
      </c>
      <c r="F555" s="115">
        <v>66.36</v>
      </c>
      <c r="G555" s="115">
        <f t="shared" si="36"/>
        <v>66.36</v>
      </c>
    </row>
    <row r="556" spans="1:7" ht="26.25" x14ac:dyDescent="0.25">
      <c r="A556" s="61">
        <v>3722</v>
      </c>
      <c r="B556" s="54" t="s">
        <v>181</v>
      </c>
      <c r="C556" s="116"/>
      <c r="D556" s="117">
        <v>0</v>
      </c>
      <c r="E556" s="117">
        <v>66.36</v>
      </c>
      <c r="F556" s="117">
        <v>66.36</v>
      </c>
      <c r="G556" s="117">
        <v>66.36</v>
      </c>
    </row>
    <row r="557" spans="1:7" ht="26.25" x14ac:dyDescent="0.25">
      <c r="A557" s="55">
        <v>4</v>
      </c>
      <c r="B557" s="56" t="s">
        <v>25</v>
      </c>
      <c r="C557" s="123">
        <f>C558</f>
        <v>0</v>
      </c>
      <c r="D557" s="123">
        <f t="shared" ref="D557:G559" si="37">D558</f>
        <v>0</v>
      </c>
      <c r="E557" s="123">
        <f t="shared" si="37"/>
        <v>0</v>
      </c>
      <c r="F557" s="123">
        <f t="shared" si="37"/>
        <v>0</v>
      </c>
      <c r="G557" s="123">
        <f t="shared" si="37"/>
        <v>0</v>
      </c>
    </row>
    <row r="558" spans="1:7" ht="26.25" x14ac:dyDescent="0.25">
      <c r="A558" s="57">
        <v>42</v>
      </c>
      <c r="B558" s="58" t="s">
        <v>160</v>
      </c>
      <c r="C558" s="124">
        <f>C559</f>
        <v>0</v>
      </c>
      <c r="D558" s="124">
        <f t="shared" si="37"/>
        <v>0</v>
      </c>
      <c r="E558" s="124">
        <f t="shared" si="37"/>
        <v>0</v>
      </c>
      <c r="F558" s="124">
        <f t="shared" si="37"/>
        <v>0</v>
      </c>
      <c r="G558" s="124">
        <f t="shared" si="37"/>
        <v>0</v>
      </c>
    </row>
    <row r="559" spans="1:7" ht="26.25" x14ac:dyDescent="0.25">
      <c r="A559" s="59">
        <v>424</v>
      </c>
      <c r="B559" s="60" t="s">
        <v>178</v>
      </c>
      <c r="C559" s="115">
        <f>C560</f>
        <v>0</v>
      </c>
      <c r="D559" s="115">
        <v>0</v>
      </c>
      <c r="E559" s="115">
        <v>0</v>
      </c>
      <c r="F559" s="115">
        <f t="shared" si="37"/>
        <v>0</v>
      </c>
      <c r="G559" s="115">
        <v>0</v>
      </c>
    </row>
    <row r="560" spans="1:7" x14ac:dyDescent="0.25">
      <c r="A560" s="61">
        <v>4241</v>
      </c>
      <c r="B560" s="54" t="s">
        <v>182</v>
      </c>
      <c r="C560" s="116"/>
      <c r="D560" s="117">
        <v>0</v>
      </c>
      <c r="E560" s="117"/>
      <c r="F560" s="117"/>
      <c r="G560" s="117"/>
    </row>
    <row r="561" spans="1:7" x14ac:dyDescent="0.25">
      <c r="A561" s="93" t="s">
        <v>65</v>
      </c>
      <c r="B561" s="95" t="s">
        <v>66</v>
      </c>
      <c r="C561" s="122">
        <f>C562+C566</f>
        <v>0</v>
      </c>
      <c r="D561" s="122">
        <f>D562+D566</f>
        <v>0</v>
      </c>
      <c r="E561" s="122">
        <f>E562+E566</f>
        <v>0</v>
      </c>
      <c r="F561" s="122">
        <f>F562+F566</f>
        <v>0</v>
      </c>
      <c r="G561" s="122">
        <f>G562+G566</f>
        <v>0</v>
      </c>
    </row>
    <row r="562" spans="1:7" x14ac:dyDescent="0.25">
      <c r="A562" s="64">
        <v>3</v>
      </c>
      <c r="B562" s="51" t="s">
        <v>21</v>
      </c>
      <c r="C562" s="123">
        <f>C563</f>
        <v>0</v>
      </c>
      <c r="D562" s="123">
        <f t="shared" ref="D562:G564" si="38">D563</f>
        <v>0</v>
      </c>
      <c r="E562" s="123">
        <f t="shared" si="38"/>
        <v>0</v>
      </c>
      <c r="F562" s="123">
        <f t="shared" si="38"/>
        <v>0</v>
      </c>
      <c r="G562" s="123">
        <f t="shared" si="38"/>
        <v>0</v>
      </c>
    </row>
    <row r="563" spans="1:7" ht="39" x14ac:dyDescent="0.25">
      <c r="A563" s="57">
        <v>37</v>
      </c>
      <c r="B563" s="58" t="s">
        <v>83</v>
      </c>
      <c r="C563" s="124">
        <f>C564</f>
        <v>0</v>
      </c>
      <c r="D563" s="124">
        <f t="shared" si="38"/>
        <v>0</v>
      </c>
      <c r="E563" s="124">
        <f t="shared" si="38"/>
        <v>0</v>
      </c>
      <c r="F563" s="124">
        <f t="shared" si="38"/>
        <v>0</v>
      </c>
      <c r="G563" s="124">
        <f t="shared" si="38"/>
        <v>0</v>
      </c>
    </row>
    <row r="564" spans="1:7" ht="26.25" x14ac:dyDescent="0.25">
      <c r="A564" s="59">
        <v>372</v>
      </c>
      <c r="B564" s="60" t="s">
        <v>180</v>
      </c>
      <c r="C564" s="115">
        <f>C565</f>
        <v>0</v>
      </c>
      <c r="D564" s="115">
        <f t="shared" si="38"/>
        <v>0</v>
      </c>
      <c r="E564" s="115">
        <f t="shared" si="38"/>
        <v>0</v>
      </c>
      <c r="F564" s="115">
        <f t="shared" si="38"/>
        <v>0</v>
      </c>
      <c r="G564" s="115">
        <f t="shared" si="38"/>
        <v>0</v>
      </c>
    </row>
    <row r="565" spans="1:7" ht="26.25" x14ac:dyDescent="0.25">
      <c r="A565" s="61">
        <v>3722</v>
      </c>
      <c r="B565" s="54" t="s">
        <v>181</v>
      </c>
      <c r="C565" s="116">
        <v>0</v>
      </c>
      <c r="D565" s="117">
        <v>0</v>
      </c>
      <c r="E565" s="117">
        <v>0</v>
      </c>
      <c r="F565" s="117">
        <v>0</v>
      </c>
      <c r="G565" s="118">
        <v>0</v>
      </c>
    </row>
    <row r="566" spans="1:7" ht="26.25" x14ac:dyDescent="0.25">
      <c r="A566" s="55">
        <v>4</v>
      </c>
      <c r="B566" s="56" t="s">
        <v>25</v>
      </c>
      <c r="C566" s="123">
        <f>C567</f>
        <v>0</v>
      </c>
      <c r="D566" s="123">
        <f t="shared" ref="D566:G568" si="39">D567</f>
        <v>0</v>
      </c>
      <c r="E566" s="123">
        <f t="shared" si="39"/>
        <v>0</v>
      </c>
      <c r="F566" s="123">
        <f t="shared" si="39"/>
        <v>0</v>
      </c>
      <c r="G566" s="123">
        <f t="shared" si="39"/>
        <v>0</v>
      </c>
    </row>
    <row r="567" spans="1:7" ht="26.25" x14ac:dyDescent="0.25">
      <c r="A567" s="57">
        <v>42</v>
      </c>
      <c r="B567" s="58" t="s">
        <v>160</v>
      </c>
      <c r="C567" s="124">
        <f>C568</f>
        <v>0</v>
      </c>
      <c r="D567" s="124">
        <f t="shared" si="39"/>
        <v>0</v>
      </c>
      <c r="E567" s="124">
        <f t="shared" si="39"/>
        <v>0</v>
      </c>
      <c r="F567" s="124">
        <f t="shared" si="39"/>
        <v>0</v>
      </c>
      <c r="G567" s="124">
        <f t="shared" si="39"/>
        <v>0</v>
      </c>
    </row>
    <row r="568" spans="1:7" ht="26.25" x14ac:dyDescent="0.25">
      <c r="A568" s="59">
        <v>424</v>
      </c>
      <c r="B568" s="60" t="s">
        <v>178</v>
      </c>
      <c r="C568" s="115">
        <f>C569</f>
        <v>0</v>
      </c>
      <c r="D568" s="115">
        <f t="shared" si="39"/>
        <v>0</v>
      </c>
      <c r="E568" s="115">
        <f t="shared" si="39"/>
        <v>0</v>
      </c>
      <c r="F568" s="115">
        <f t="shared" si="39"/>
        <v>0</v>
      </c>
      <c r="G568" s="115">
        <f t="shared" si="39"/>
        <v>0</v>
      </c>
    </row>
    <row r="569" spans="1:7" x14ac:dyDescent="0.25">
      <c r="A569" s="61">
        <v>4241</v>
      </c>
      <c r="B569" s="54" t="s">
        <v>182</v>
      </c>
      <c r="C569" s="116"/>
      <c r="D569" s="117"/>
      <c r="E569" s="117"/>
      <c r="F569" s="117"/>
      <c r="G569" s="118"/>
    </row>
    <row r="570" spans="1:7" x14ac:dyDescent="0.25">
      <c r="A570" s="93" t="s">
        <v>59</v>
      </c>
      <c r="B570" s="95" t="s">
        <v>69</v>
      </c>
      <c r="C570" s="122">
        <f>C571+C575</f>
        <v>0</v>
      </c>
      <c r="D570" s="122">
        <f>D571+D575</f>
        <v>0</v>
      </c>
      <c r="E570" s="122">
        <f>E571+E575</f>
        <v>92905.97</v>
      </c>
      <c r="F570" s="122">
        <f>F571+F575</f>
        <v>92905.97</v>
      </c>
      <c r="G570" s="122">
        <f>G571+G575</f>
        <v>92905.97</v>
      </c>
    </row>
    <row r="571" spans="1:7" x14ac:dyDescent="0.25">
      <c r="A571" s="64">
        <v>3</v>
      </c>
      <c r="B571" s="51" t="s">
        <v>21</v>
      </c>
      <c r="C571" s="123">
        <f>C572</f>
        <v>0</v>
      </c>
      <c r="D571" s="123">
        <f t="shared" ref="D571:G573" si="40">D572</f>
        <v>0</v>
      </c>
      <c r="E571" s="123">
        <f t="shared" si="40"/>
        <v>39816.85</v>
      </c>
      <c r="F571" s="123">
        <f t="shared" si="40"/>
        <v>39816.85</v>
      </c>
      <c r="G571" s="123">
        <f t="shared" si="40"/>
        <v>39816.85</v>
      </c>
    </row>
    <row r="572" spans="1:7" ht="39" x14ac:dyDescent="0.25">
      <c r="A572" s="57">
        <v>37</v>
      </c>
      <c r="B572" s="58" t="s">
        <v>83</v>
      </c>
      <c r="C572" s="124">
        <f>C573</f>
        <v>0</v>
      </c>
      <c r="D572" s="124">
        <f t="shared" si="40"/>
        <v>0</v>
      </c>
      <c r="E572" s="124">
        <f t="shared" si="40"/>
        <v>39816.85</v>
      </c>
      <c r="F572" s="124">
        <f t="shared" si="40"/>
        <v>39816.85</v>
      </c>
      <c r="G572" s="124">
        <f t="shared" si="40"/>
        <v>39816.85</v>
      </c>
    </row>
    <row r="573" spans="1:7" ht="26.25" x14ac:dyDescent="0.25">
      <c r="A573" s="59">
        <v>372</v>
      </c>
      <c r="B573" s="60" t="s">
        <v>180</v>
      </c>
      <c r="C573" s="115">
        <f>C574</f>
        <v>0</v>
      </c>
      <c r="D573" s="115">
        <f t="shared" si="40"/>
        <v>0</v>
      </c>
      <c r="E573" s="115">
        <f t="shared" si="40"/>
        <v>39816.85</v>
      </c>
      <c r="F573" s="115">
        <f t="shared" si="40"/>
        <v>39816.85</v>
      </c>
      <c r="G573" s="115">
        <f t="shared" si="40"/>
        <v>39816.85</v>
      </c>
    </row>
    <row r="574" spans="1:7" ht="26.25" x14ac:dyDescent="0.25">
      <c r="A574" s="61">
        <v>3722</v>
      </c>
      <c r="B574" s="54" t="s">
        <v>181</v>
      </c>
      <c r="C574" s="116">
        <v>0</v>
      </c>
      <c r="D574" s="117">
        <v>0</v>
      </c>
      <c r="E574" s="117">
        <v>39816.85</v>
      </c>
      <c r="F574" s="117">
        <v>39816.85</v>
      </c>
      <c r="G574" s="117">
        <v>39816.85</v>
      </c>
    </row>
    <row r="575" spans="1:7" ht="26.25" x14ac:dyDescent="0.25">
      <c r="A575" s="55">
        <v>4</v>
      </c>
      <c r="B575" s="56" t="s">
        <v>25</v>
      </c>
      <c r="C575" s="123">
        <f>C576</f>
        <v>0</v>
      </c>
      <c r="D575" s="123">
        <f t="shared" ref="D575:G577" si="41">D576</f>
        <v>0</v>
      </c>
      <c r="E575" s="123">
        <f t="shared" si="41"/>
        <v>53089.120000000003</v>
      </c>
      <c r="F575" s="123">
        <f t="shared" si="41"/>
        <v>53089.120000000003</v>
      </c>
      <c r="G575" s="123">
        <f t="shared" si="41"/>
        <v>53089.120000000003</v>
      </c>
    </row>
    <row r="576" spans="1:7" ht="26.25" x14ac:dyDescent="0.25">
      <c r="A576" s="57">
        <v>42</v>
      </c>
      <c r="B576" s="58" t="s">
        <v>160</v>
      </c>
      <c r="C576" s="124">
        <f>C577</f>
        <v>0</v>
      </c>
      <c r="D576" s="124">
        <f t="shared" si="41"/>
        <v>0</v>
      </c>
      <c r="E576" s="124">
        <f t="shared" si="41"/>
        <v>53089.120000000003</v>
      </c>
      <c r="F576" s="124">
        <f t="shared" si="41"/>
        <v>53089.120000000003</v>
      </c>
      <c r="G576" s="124">
        <f t="shared" si="41"/>
        <v>53089.120000000003</v>
      </c>
    </row>
    <row r="577" spans="1:7" ht="26.25" x14ac:dyDescent="0.25">
      <c r="A577" s="59">
        <v>424</v>
      </c>
      <c r="B577" s="60" t="s">
        <v>178</v>
      </c>
      <c r="C577" s="115">
        <f>C578</f>
        <v>0</v>
      </c>
      <c r="D577" s="115">
        <f t="shared" si="41"/>
        <v>0</v>
      </c>
      <c r="E577" s="115">
        <f t="shared" si="41"/>
        <v>53089.120000000003</v>
      </c>
      <c r="F577" s="115">
        <f t="shared" si="41"/>
        <v>53089.120000000003</v>
      </c>
      <c r="G577" s="115">
        <f t="shared" si="41"/>
        <v>53089.120000000003</v>
      </c>
    </row>
    <row r="578" spans="1:7" x14ac:dyDescent="0.25">
      <c r="A578" s="61">
        <v>4241</v>
      </c>
      <c r="B578" s="54" t="s">
        <v>182</v>
      </c>
      <c r="C578" s="116">
        <v>0</v>
      </c>
      <c r="D578" s="117">
        <v>0</v>
      </c>
      <c r="E578" s="117">
        <v>53089.120000000003</v>
      </c>
      <c r="F578" s="117">
        <v>53089.120000000003</v>
      </c>
      <c r="G578" s="117">
        <v>53089.120000000003</v>
      </c>
    </row>
    <row r="579" spans="1:7" x14ac:dyDescent="0.25">
      <c r="A579" s="75" t="s">
        <v>203</v>
      </c>
      <c r="B579" s="71" t="s">
        <v>204</v>
      </c>
      <c r="C579" s="121">
        <f>C580</f>
        <v>0</v>
      </c>
      <c r="D579" s="121">
        <v>0</v>
      </c>
      <c r="E579" s="121">
        <v>0</v>
      </c>
      <c r="F579" s="121">
        <f>F580</f>
        <v>0</v>
      </c>
      <c r="G579" s="121">
        <f>G580</f>
        <v>0</v>
      </c>
    </row>
    <row r="580" spans="1:7" ht="15" customHeight="1" x14ac:dyDescent="0.25">
      <c r="A580" s="86" t="s">
        <v>59</v>
      </c>
      <c r="B580" s="85" t="s">
        <v>69</v>
      </c>
      <c r="C580" s="122">
        <f>C581+C588</f>
        <v>0</v>
      </c>
      <c r="D580" s="122">
        <v>0</v>
      </c>
      <c r="E580" s="122">
        <v>0</v>
      </c>
      <c r="F580" s="122">
        <f>F581+F588</f>
        <v>0</v>
      </c>
      <c r="G580" s="122">
        <f>G581+G588</f>
        <v>0</v>
      </c>
    </row>
    <row r="581" spans="1:7" x14ac:dyDescent="0.25">
      <c r="A581" s="55">
        <v>3</v>
      </c>
      <c r="B581" s="56" t="s">
        <v>21</v>
      </c>
      <c r="C581" s="123">
        <f>C582</f>
        <v>0</v>
      </c>
      <c r="D581" s="123">
        <f>D582</f>
        <v>0</v>
      </c>
      <c r="E581" s="123">
        <f>E582</f>
        <v>0</v>
      </c>
      <c r="F581" s="123">
        <f>F582</f>
        <v>0</v>
      </c>
      <c r="G581" s="123">
        <f>G582</f>
        <v>0</v>
      </c>
    </row>
    <row r="582" spans="1:7" x14ac:dyDescent="0.25">
      <c r="A582" s="57">
        <v>32</v>
      </c>
      <c r="B582" s="58" t="s">
        <v>36</v>
      </c>
      <c r="C582" s="124">
        <f>C583+C586</f>
        <v>0</v>
      </c>
      <c r="D582" s="124">
        <f>D583+D586</f>
        <v>0</v>
      </c>
      <c r="E582" s="124">
        <f>E583+E586</f>
        <v>0</v>
      </c>
      <c r="F582" s="124">
        <f>F583+F586</f>
        <v>0</v>
      </c>
      <c r="G582" s="124">
        <f>G583+G586</f>
        <v>0</v>
      </c>
    </row>
    <row r="583" spans="1:7" x14ac:dyDescent="0.25">
      <c r="A583" s="66">
        <v>322</v>
      </c>
      <c r="B583" s="53" t="s">
        <v>94</v>
      </c>
      <c r="C583" s="115">
        <f>SUM(C584:C585)</f>
        <v>0</v>
      </c>
      <c r="D583" s="115">
        <f>SUM(D584:D585)</f>
        <v>0</v>
      </c>
      <c r="E583" s="115">
        <f>SUM(E584:E585)</f>
        <v>0</v>
      </c>
      <c r="F583" s="115">
        <f>SUM(F584:F585)</f>
        <v>0</v>
      </c>
      <c r="G583" s="115">
        <f>SUM(G584:G585)</f>
        <v>0</v>
      </c>
    </row>
    <row r="584" spans="1:7" x14ac:dyDescent="0.25">
      <c r="A584" s="61">
        <v>3221</v>
      </c>
      <c r="B584" s="54" t="s">
        <v>104</v>
      </c>
      <c r="C584" s="116">
        <v>0</v>
      </c>
      <c r="D584" s="117">
        <v>0</v>
      </c>
      <c r="E584" s="117">
        <v>0</v>
      </c>
      <c r="F584" s="117">
        <v>0</v>
      </c>
      <c r="G584" s="118">
        <v>0</v>
      </c>
    </row>
    <row r="585" spans="1:7" x14ac:dyDescent="0.25">
      <c r="A585" s="61">
        <v>3225</v>
      </c>
      <c r="B585" s="54" t="s">
        <v>106</v>
      </c>
      <c r="C585" s="116">
        <v>0</v>
      </c>
      <c r="D585" s="117">
        <v>0</v>
      </c>
      <c r="E585" s="117">
        <v>0</v>
      </c>
      <c r="F585" s="117">
        <v>0</v>
      </c>
      <c r="G585" s="118">
        <v>0</v>
      </c>
    </row>
    <row r="586" spans="1:7" x14ac:dyDescent="0.25">
      <c r="A586" s="59">
        <v>323</v>
      </c>
      <c r="B586" s="60" t="s">
        <v>108</v>
      </c>
      <c r="C586" s="115">
        <f>C587</f>
        <v>0</v>
      </c>
      <c r="D586" s="115">
        <f>D587</f>
        <v>0</v>
      </c>
      <c r="E586" s="115">
        <f>E587</f>
        <v>0</v>
      </c>
      <c r="F586" s="115">
        <f>F587</f>
        <v>0</v>
      </c>
      <c r="G586" s="115">
        <f>G587</f>
        <v>0</v>
      </c>
    </row>
    <row r="587" spans="1:7" x14ac:dyDescent="0.25">
      <c r="A587" s="61">
        <v>3235</v>
      </c>
      <c r="B587" s="54" t="s">
        <v>112</v>
      </c>
      <c r="C587" s="116">
        <v>0</v>
      </c>
      <c r="D587" s="117">
        <v>0</v>
      </c>
      <c r="E587" s="117">
        <v>0</v>
      </c>
      <c r="F587" s="117">
        <v>0</v>
      </c>
      <c r="G587" s="118">
        <v>0</v>
      </c>
    </row>
    <row r="588" spans="1:7" ht="26.25" x14ac:dyDescent="0.25">
      <c r="A588" s="55">
        <v>4</v>
      </c>
      <c r="B588" s="56" t="s">
        <v>25</v>
      </c>
      <c r="C588" s="123">
        <f>C589</f>
        <v>0</v>
      </c>
      <c r="D588" s="123">
        <v>0</v>
      </c>
      <c r="E588" s="123"/>
      <c r="F588" s="123">
        <f t="shared" ref="F588:G589" si="42">F589</f>
        <v>0</v>
      </c>
      <c r="G588" s="123">
        <f t="shared" si="42"/>
        <v>0</v>
      </c>
    </row>
    <row r="589" spans="1:7" ht="26.25" x14ac:dyDescent="0.25">
      <c r="A589" s="57">
        <v>42</v>
      </c>
      <c r="B589" s="58" t="s">
        <v>160</v>
      </c>
      <c r="C589" s="124">
        <f>C590</f>
        <v>0</v>
      </c>
      <c r="D589" s="124">
        <v>0</v>
      </c>
      <c r="E589" s="124"/>
      <c r="F589" s="124">
        <f t="shared" si="42"/>
        <v>0</v>
      </c>
      <c r="G589" s="124">
        <f t="shared" si="42"/>
        <v>0</v>
      </c>
    </row>
    <row r="590" spans="1:7" x14ac:dyDescent="0.25">
      <c r="A590" s="59">
        <v>422</v>
      </c>
      <c r="B590" s="60" t="s">
        <v>161</v>
      </c>
      <c r="C590" s="115"/>
      <c r="D590" s="115"/>
      <c r="E590" s="115"/>
      <c r="F590" s="115"/>
      <c r="G590" s="115"/>
    </row>
    <row r="591" spans="1:7" x14ac:dyDescent="0.25">
      <c r="A591" s="61">
        <v>4221</v>
      </c>
      <c r="B591" s="54" t="s">
        <v>162</v>
      </c>
      <c r="C591" s="116">
        <v>0</v>
      </c>
      <c r="D591" s="117">
        <v>0</v>
      </c>
      <c r="E591" s="117">
        <v>0</v>
      </c>
      <c r="F591" s="117">
        <v>0</v>
      </c>
      <c r="G591" s="118">
        <v>0</v>
      </c>
    </row>
    <row r="592" spans="1:7" x14ac:dyDescent="0.25">
      <c r="A592" s="61">
        <v>4226</v>
      </c>
      <c r="B592" s="54" t="s">
        <v>176</v>
      </c>
      <c r="C592" s="116">
        <v>0</v>
      </c>
      <c r="D592" s="117">
        <v>0</v>
      </c>
      <c r="E592" s="117">
        <v>0</v>
      </c>
      <c r="F592" s="117">
        <v>0</v>
      </c>
      <c r="G592" s="118">
        <v>0</v>
      </c>
    </row>
    <row r="593" spans="1:10" x14ac:dyDescent="0.25">
      <c r="A593" s="129" t="s">
        <v>237</v>
      </c>
      <c r="B593" s="130"/>
      <c r="C593" s="131" t="s">
        <v>266</v>
      </c>
      <c r="D593" s="132" t="s">
        <v>238</v>
      </c>
      <c r="E593" s="132">
        <v>3323574.75</v>
      </c>
      <c r="F593" s="132">
        <v>3323574.75</v>
      </c>
      <c r="G593" s="132">
        <v>3323574.75</v>
      </c>
    </row>
    <row r="598" spans="1:10" x14ac:dyDescent="0.25">
      <c r="J598" s="45"/>
    </row>
  </sheetData>
  <mergeCells count="2">
    <mergeCell ref="A1:G1"/>
    <mergeCell ref="A3:G3"/>
  </mergeCells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2022-10-07T14:20:34Z</cp:lastPrinted>
  <dcterms:created xsi:type="dcterms:W3CDTF">2022-08-12T12:51:27Z</dcterms:created>
  <dcterms:modified xsi:type="dcterms:W3CDTF">2022-10-17T10:40:22Z</dcterms:modified>
</cp:coreProperties>
</file>